
<file path=[Content_Types].xml><?xml version="1.0" encoding="utf-8"?>
<Types xmlns="http://schemas.openxmlformats.org/package/2006/content-types">
  <Default Extension="04ZSdTwPE5BW3j634mcJnnlfprSiOAxCh4QZV8myru8" ContentType="image/jpeg"/>
  <Default Extension="8DaeDADFnCGEv2Q96vSSRbmSrSgU3mqGkmjskAuw8BI" ContentType="image/jpeg"/>
  <Default Extension="bin" ContentType="application/vnd.openxmlformats-officedocument.spreadsheetml.printerSettings"/>
  <Default Extension="d4b571d96c61d16cd20413023a5c78fe" ContentType="image/jpeg"/>
  <Default Extension="f0Eil8" ContentType="image/jpeg"/>
  <Default Extension="HV3DlxB1CjCIr0ONKorbWBAcsaPxXaLb6nrjlFJ7dYI" ContentType="image/jpeg"/>
  <Default Extension="jpeg" ContentType="image/jpeg"/>
  <Default Extension="krCr7ybP47" ContentType="image/jpeg"/>
  <Default Extension="ODb68Pn" ContentType="image/jpeg"/>
  <Default Extension="OZZoXvJBAuTDFNW5fOhWmDqldp08s" ContentType="image/jpeg"/>
  <Default Extension="PmR" ContentType="image/jpeg"/>
  <Default Extension="QdPt4Tr6nM8NJEl2huCQuSV6Jlk7IUXI5zkNqoMnudM" ContentType="image/jpeg"/>
  <Default Extension="raLCwERaWupREwS" ContentType="image/jpeg"/>
  <Default Extension="rels" ContentType="application/vnd.openxmlformats-package.relationships+xml"/>
  <Default Extension="Rw9R7" ContentType="image/jpeg"/>
  <Default Extension="RydZnoK7mH" ContentType="image/jpeg"/>
  <Default Extension="sl9PAGKntsJmjv5G4GwTFbs" ContentType="image/jpeg"/>
  <Default Extension="TeAl6Vzq1KFh6ZABSl9I6rqH6cPq5fOJLznNRmL8PvI" ContentType="image/jpeg"/>
  <Default Extension="xml" ContentType="application/xml"/>
  <Default Extension="YLH7RGyLDnHtgr5DeB685MuPe7k0OmTgzmtXBkOBKco"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hidePivotFieldList="1" defaultThemeVersion="124226"/>
  <mc:AlternateContent xmlns:mc="http://schemas.openxmlformats.org/markup-compatibility/2006">
    <mc:Choice Requires="x15">
      <x15ac:absPath xmlns:x15ac="http://schemas.microsoft.com/office/spreadsheetml/2010/11/ac" url="C:\Users\FossIT\Desktop\test\"/>
    </mc:Choice>
  </mc:AlternateContent>
  <xr:revisionPtr revIDLastSave="0" documentId="13_ncr:1_{7FCCDB1C-F401-4CD3-B791-FD9A01BC32EC}" xr6:coauthVersionLast="47" xr6:coauthVersionMax="47" xr10:uidLastSave="{00000000-0000-0000-0000-000000000000}"/>
  <bookViews>
    <workbookView xWindow="-28920" yWindow="-120" windowWidth="29040" windowHeight="16440" xr2:uid="{00000000-000D-0000-FFFF-FFFF00000000}"/>
  </bookViews>
  <sheets>
    <sheet name="Marathon" sheetId="1" r:id="rId1"/>
  </sheets>
  <definedNames>
    <definedName name="_xlnm._FilterDatabase" localSheetId="0" hidden="1">Marathon!$A$1:$P$1</definedName>
    <definedName name="CellColoru">_xludf.GET.CELL(38+Marathon!A1048576)</definedName>
    <definedName name="Color" localSheetId="0">Marathon!$E$4:$E$106</definedName>
    <definedName name="ColorCount" localSheetId="0">_xludf.GET.CELL(38+Marathon!$S$1)</definedName>
    <definedName name="_xlnm.Print_Titles" localSheetId="0">Marathon!$1:$3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0" i="1" l="1"/>
  <c r="P300" i="1" s="1"/>
  <c r="R300" i="1"/>
  <c r="L300" i="1" a="1"/>
  <c r="L300" i="1" s="1"/>
  <c r="Q299" i="1"/>
  <c r="P299" i="1" s="1"/>
  <c r="R299" i="1"/>
  <c r="Q298" i="1"/>
  <c r="P298" i="1" s="1"/>
  <c r="R298" i="1"/>
  <c r="Q297" i="1"/>
  <c r="P297" i="1" s="1"/>
  <c r="R297" i="1"/>
  <c r="Q296" i="1"/>
  <c r="P296" i="1" s="1"/>
  <c r="R296" i="1"/>
  <c r="Q295" i="1"/>
  <c r="P295" i="1" s="1"/>
  <c r="R295" i="1"/>
  <c r="Q294" i="1"/>
  <c r="P294" i="1" s="1"/>
  <c r="R294" i="1"/>
  <c r="Q293" i="1"/>
  <c r="P293" i="1" s="1"/>
  <c r="R293" i="1"/>
  <c r="Q292" i="1"/>
  <c r="P292" i="1" s="1"/>
  <c r="R292" i="1"/>
  <c r="L295" i="1" a="1"/>
  <c r="L295" i="1" s="1"/>
  <c r="L294" i="1" a="1"/>
  <c r="L294" i="1" s="1"/>
  <c r="L293" i="1" a="1"/>
  <c r="L293" i="1" s="1"/>
  <c r="L292" i="1" a="1"/>
  <c r="L292" i="1" s="1"/>
  <c r="Q291" i="1"/>
  <c r="P291" i="1" s="1"/>
  <c r="R291" i="1"/>
  <c r="S2" i="1" a="1"/>
  <c r="S2" i="1" l="1"/>
  <c r="Q290" i="1"/>
  <c r="P290" i="1" s="1"/>
  <c r="R290" i="1"/>
  <c r="Q289" i="1"/>
  <c r="P289" i="1" s="1"/>
  <c r="R289" i="1"/>
  <c r="Q288" i="1"/>
  <c r="P288" i="1" s="1"/>
  <c r="R288" i="1"/>
  <c r="Q287" i="1"/>
  <c r="P287" i="1" s="1"/>
  <c r="R287" i="1"/>
  <c r="Q286" i="1"/>
  <c r="P286" i="1" s="1"/>
  <c r="R286" i="1"/>
  <c r="Q285" i="1"/>
  <c r="P285" i="1" s="1"/>
  <c r="R285" i="1"/>
  <c r="Q284" i="1"/>
  <c r="P284" i="1" s="1"/>
  <c r="R284" i="1"/>
  <c r="Q283" i="1"/>
  <c r="P283" i="1" s="1"/>
  <c r="R283" i="1"/>
  <c r="Q282" i="1"/>
  <c r="P282" i="1" s="1"/>
  <c r="R282" i="1"/>
  <c r="J281" i="1" a="1"/>
  <c r="J281" i="1" s="1"/>
  <c r="Q281" i="1"/>
  <c r="P281" i="1" s="1"/>
  <c r="R281" i="1"/>
  <c r="L281" i="1" a="1"/>
  <c r="L281" i="1" s="1"/>
  <c r="Q280" i="1"/>
  <c r="P280" i="1" s="1"/>
  <c r="R280" i="1"/>
  <c r="J279" i="1" a="1"/>
  <c r="J279" i="1" s="1"/>
  <c r="Q279" i="1"/>
  <c r="P279" i="1" s="1"/>
  <c r="R279" i="1"/>
  <c r="L279" i="1" a="1"/>
  <c r="L279" i="1" s="1"/>
  <c r="L278" i="1" a="1"/>
  <c r="L278" i="1" s="1"/>
  <c r="Q278" i="1"/>
  <c r="P278" i="1" s="1"/>
  <c r="R278" i="1"/>
  <c r="Q277" i="1"/>
  <c r="P277" i="1" s="1"/>
  <c r="R277" i="1"/>
  <c r="R276" i="1"/>
  <c r="Q276" i="1" s="1"/>
  <c r="U2" i="1" a="1"/>
  <c r="X2" i="1" a="1"/>
  <c r="Y2" i="1" a="1"/>
  <c r="U2" i="1" l="1"/>
  <c r="X2" i="1"/>
  <c r="Y2" i="1"/>
  <c r="P276" i="1"/>
  <c r="T2" i="1" l="1" a="1"/>
  <c r="W2" i="1" a="1"/>
  <c r="V2" i="1" a="1"/>
  <c r="V2" i="1" l="1"/>
  <c r="T2" i="1"/>
  <c r="W2" i="1"/>
  <c r="R275" i="1" l="1"/>
  <c r="Q275" i="1" s="1"/>
  <c r="Q274" i="1"/>
  <c r="P274" i="1" s="1"/>
  <c r="R274" i="1"/>
  <c r="R273" i="1"/>
  <c r="Q273" i="1" s="1"/>
  <c r="Q272" i="1"/>
  <c r="P272" i="1" s="1"/>
  <c r="R272" i="1"/>
  <c r="Q271" i="1"/>
  <c r="P271" i="1" s="1"/>
  <c r="R271" i="1"/>
  <c r="R270" i="1"/>
  <c r="Q270" i="1" s="1"/>
  <c r="Q269" i="1"/>
  <c r="P269" i="1" s="1"/>
  <c r="R269" i="1"/>
  <c r="R268" i="1"/>
  <c r="Q268" i="1" s="1"/>
  <c r="R267" i="1"/>
  <c r="Q267" i="1" s="1"/>
  <c r="P267" i="1" s="1"/>
  <c r="Q266" i="1"/>
  <c r="P266" i="1" s="1"/>
  <c r="R266" i="1"/>
  <c r="Q265" i="1"/>
  <c r="P265" i="1" s="1"/>
  <c r="R265" i="1"/>
  <c r="Q264" i="1"/>
  <c r="P264" i="1" s="1"/>
  <c r="R264" i="1"/>
  <c r="Q263" i="1"/>
  <c r="P263" i="1" s="1"/>
  <c r="R263" i="1"/>
  <c r="Q262" i="1"/>
  <c r="P262" i="1" s="1"/>
  <c r="R262" i="1"/>
  <c r="Q261" i="1"/>
  <c r="P261" i="1" s="1"/>
  <c r="R261" i="1"/>
  <c r="L261" i="1" a="1"/>
  <c r="L261" i="1" s="1"/>
  <c r="L259" i="1" a="1"/>
  <c r="L259" i="1" s="1"/>
  <c r="Q260" i="1"/>
  <c r="P260" i="1" s="1"/>
  <c r="R260" i="1"/>
  <c r="R259" i="1"/>
  <c r="Q259" i="1" s="1"/>
  <c r="Q258" i="1"/>
  <c r="P258" i="1" s="1"/>
  <c r="R258" i="1"/>
  <c r="R257" i="1"/>
  <c r="Q257" i="1" s="1"/>
  <c r="R256" i="1"/>
  <c r="Q256" i="1" s="1"/>
  <c r="Q255" i="1"/>
  <c r="P255" i="1" s="1"/>
  <c r="R255" i="1"/>
  <c r="R254" i="1"/>
  <c r="Q254" i="1" s="1"/>
  <c r="Q253" i="1"/>
  <c r="P253" i="1" s="1"/>
  <c r="R253" i="1"/>
  <c r="R252" i="1"/>
  <c r="Q252" i="1" s="1"/>
  <c r="R251" i="1"/>
  <c r="Q251" i="1" s="1"/>
  <c r="Q250" i="1"/>
  <c r="P250" i="1" s="1"/>
  <c r="R250" i="1"/>
  <c r="R249" i="1"/>
  <c r="Q249" i="1" s="1"/>
  <c r="Q248" i="1"/>
  <c r="R248" i="1"/>
  <c r="R247" i="1"/>
  <c r="Q247" i="1" s="1"/>
  <c r="Q246" i="1"/>
  <c r="P246" i="1" s="1"/>
  <c r="R246" i="1"/>
  <c r="R245" i="1"/>
  <c r="Q245" i="1" s="1"/>
  <c r="R244" i="1"/>
  <c r="Q244" i="1" s="1"/>
  <c r="Q243" i="1"/>
  <c r="P243" i="1" s="1"/>
  <c r="R243" i="1"/>
  <c r="G2" i="1"/>
  <c r="E2" i="1"/>
  <c r="R242" i="1"/>
  <c r="Q242" i="1" s="1"/>
  <c r="Q241" i="1"/>
  <c r="P241" i="1" s="1"/>
  <c r="R241" i="1"/>
  <c r="R240" i="1"/>
  <c r="Q240" i="1" s="1"/>
  <c r="Q239" i="1"/>
  <c r="P239" i="1" s="1"/>
  <c r="R239" i="1"/>
  <c r="Q238" i="1"/>
  <c r="P238" i="1"/>
  <c r="R238" i="1"/>
  <c r="R237" i="1"/>
  <c r="Q237" i="1" s="1"/>
  <c r="L237" i="1" a="1"/>
  <c r="L237" i="1" s="1"/>
  <c r="Q236" i="1"/>
  <c r="P236" i="1" s="1"/>
  <c r="R236" i="1"/>
  <c r="L236" i="1" a="1"/>
  <c r="L236" i="1" s="1"/>
  <c r="Q235" i="1"/>
  <c r="P235" i="1" s="1"/>
  <c r="R235" i="1"/>
  <c r="R234" i="1"/>
  <c r="Q234" i="1" s="1"/>
  <c r="Q233" i="1"/>
  <c r="R233" i="1"/>
  <c r="Q232" i="1"/>
  <c r="P232" i="1" s="1"/>
  <c r="R232" i="1"/>
  <c r="Q231" i="1"/>
  <c r="P231" i="1" s="1"/>
  <c r="R231" i="1"/>
  <c r="Q230" i="1"/>
  <c r="P230" i="1" s="1"/>
  <c r="R230" i="1"/>
  <c r="R229" i="1"/>
  <c r="Q229" i="1" s="1"/>
  <c r="Q228" i="1"/>
  <c r="R228" i="1"/>
  <c r="Q227" i="1"/>
  <c r="P227" i="1" s="1"/>
  <c r="R227" i="1"/>
  <c r="R226" i="1"/>
  <c r="Q226" i="1" s="1"/>
  <c r="Q225" i="1"/>
  <c r="P225" i="1" s="1"/>
  <c r="R225" i="1"/>
  <c r="R224" i="1"/>
  <c r="Q224" i="1" s="1"/>
  <c r="R223" i="1"/>
  <c r="Q223" i="1" s="1"/>
  <c r="Q222" i="1"/>
  <c r="R222" i="1"/>
  <c r="Q221" i="1"/>
  <c r="P221" i="1" s="1"/>
  <c r="R221" i="1"/>
  <c r="Q220" i="1"/>
  <c r="P220" i="1" s="1"/>
  <c r="R220" i="1"/>
  <c r="Q219" i="1"/>
  <c r="P219" i="1" s="1"/>
  <c r="R219" i="1"/>
  <c r="R218" i="1"/>
  <c r="Q218" i="1" s="1"/>
  <c r="Q217" i="1"/>
  <c r="R217" i="1"/>
  <c r="Q216" i="1"/>
  <c r="P216" i="1" s="1"/>
  <c r="R216" i="1"/>
  <c r="Q215" i="1"/>
  <c r="P215" i="1" s="1"/>
  <c r="R215" i="1"/>
  <c r="Q214" i="1"/>
  <c r="P214" i="1" s="1"/>
  <c r="R214" i="1"/>
  <c r="L213" i="1" a="1"/>
  <c r="L213" i="1" s="1"/>
  <c r="L212" i="1" a="1"/>
  <c r="L212" i="1" s="1"/>
  <c r="L211" i="1" a="1"/>
  <c r="L211" i="1" s="1"/>
  <c r="Q213" i="1"/>
  <c r="P213" i="1" s="1"/>
  <c r="R213" i="1"/>
  <c r="R212" i="1"/>
  <c r="Q212" i="1" s="1"/>
  <c r="Q211" i="1"/>
  <c r="R211" i="1"/>
  <c r="Q210" i="1"/>
  <c r="R210" i="1"/>
  <c r="L210" i="1" a="1"/>
  <c r="L210" i="1" s="1"/>
  <c r="L209" i="1" a="1"/>
  <c r="L209" i="1" s="1"/>
  <c r="Q209" i="1"/>
  <c r="P209" i="1" s="1"/>
  <c r="R209" i="1"/>
  <c r="R208" i="1"/>
  <c r="Q208" i="1" s="1"/>
  <c r="Q207" i="1"/>
  <c r="P207" i="1" s="1"/>
  <c r="R207" i="1"/>
  <c r="R206" i="1"/>
  <c r="Q206" i="1" s="1"/>
  <c r="Q205" i="1"/>
  <c r="P205" i="1" s="1"/>
  <c r="R205" i="1"/>
  <c r="L205" i="1" a="1"/>
  <c r="L205" i="1" s="1"/>
  <c r="Q204" i="1"/>
  <c r="P204" i="1" s="1"/>
  <c r="R204" i="1"/>
  <c r="R203" i="1"/>
  <c r="Q203" i="1" s="1"/>
  <c r="L203" i="1" a="1"/>
  <c r="L203" i="1" s="1"/>
  <c r="R202" i="1"/>
  <c r="Q202" i="1" s="1"/>
  <c r="L202" i="1" a="1"/>
  <c r="L202" i="1" s="1"/>
  <c r="Q201" i="1"/>
  <c r="P201" i="1" s="1"/>
  <c r="R201" i="1"/>
  <c r="L201" i="1" a="1"/>
  <c r="L201" i="1" s="1"/>
  <c r="Q200" i="1"/>
  <c r="P200" i="1" s="1"/>
  <c r="R200" i="1"/>
  <c r="L200" i="1" a="1"/>
  <c r="L200" i="1" s="1"/>
  <c r="Q199" i="1"/>
  <c r="R199" i="1"/>
  <c r="R198" i="1"/>
  <c r="Q198" i="1" s="1"/>
  <c r="R197" i="1"/>
  <c r="Q197" i="1" s="1"/>
  <c r="Q196" i="1"/>
  <c r="P196" i="1" s="1"/>
  <c r="R196" i="1"/>
  <c r="R195" i="1"/>
  <c r="Q195" i="1" s="1"/>
  <c r="R194" i="1"/>
  <c r="Q194" i="1" s="1"/>
  <c r="Q193" i="1"/>
  <c r="P193" i="1" s="1"/>
  <c r="R193" i="1"/>
  <c r="R192" i="1"/>
  <c r="Q192" i="1" s="1"/>
  <c r="Q191" i="1"/>
  <c r="P191" i="1" s="1"/>
  <c r="R191" i="1"/>
  <c r="R190" i="1"/>
  <c r="Q190" i="1" s="1"/>
  <c r="Q189" i="1"/>
  <c r="P189" i="1" s="1"/>
  <c r="R189" i="1"/>
  <c r="R188" i="1"/>
  <c r="Q188" i="1" s="1"/>
  <c r="Q187" i="1"/>
  <c r="P187" i="1" s="1"/>
  <c r="R187" i="1"/>
  <c r="L184" i="1" a="1"/>
  <c r="L184" i="1" s="1"/>
  <c r="L186" i="1" a="1"/>
  <c r="L186" i="1" s="1"/>
  <c r="Q186" i="1"/>
  <c r="P186" i="1" s="1"/>
  <c r="R186" i="1"/>
  <c r="R185" i="1"/>
  <c r="Q185" i="1" s="1"/>
  <c r="R184" i="1"/>
  <c r="Q184" i="1" s="1"/>
  <c r="Q183" i="1"/>
  <c r="R183" i="1"/>
  <c r="R182" i="1"/>
  <c r="Q182" i="1" s="1"/>
  <c r="Q181" i="1"/>
  <c r="P181" i="1" s="1"/>
  <c r="R181" i="1"/>
  <c r="Q180" i="1"/>
  <c r="P180" i="1" s="1"/>
  <c r="R180" i="1"/>
  <c r="L172" i="1" a="1"/>
  <c r="L172" i="1" s="1"/>
  <c r="R179" i="1"/>
  <c r="Q179" i="1" s="1"/>
  <c r="R178" i="1"/>
  <c r="Q178" i="1"/>
  <c r="P178" i="1" s="1"/>
  <c r="R177" i="1"/>
  <c r="Q177" i="1" s="1"/>
  <c r="R176" i="1"/>
  <c r="Q176" i="1"/>
  <c r="P176" i="1" s="1"/>
  <c r="R175" i="1"/>
  <c r="Q175" i="1" s="1"/>
  <c r="P175" i="1" s="1"/>
  <c r="R174" i="1"/>
  <c r="Q174" i="1" s="1"/>
  <c r="P174" i="1" s="1"/>
  <c r="R173" i="1"/>
  <c r="Q173" i="1" s="1"/>
  <c r="R172" i="1"/>
  <c r="Q172" i="1"/>
  <c r="P172" i="1"/>
  <c r="R171" i="1"/>
  <c r="Q171" i="1"/>
  <c r="P171" i="1"/>
  <c r="R170" i="1"/>
  <c r="Q170" i="1" s="1"/>
  <c r="P170" i="1" s="1"/>
  <c r="R169" i="1"/>
  <c r="Q169" i="1"/>
  <c r="P169" i="1"/>
  <c r="R168" i="1"/>
  <c r="Q168" i="1" s="1"/>
  <c r="R167" i="1"/>
  <c r="Q167" i="1" s="1"/>
  <c r="R166" i="1"/>
  <c r="Q166" i="1"/>
  <c r="P166" i="1" s="1"/>
  <c r="R165" i="1"/>
  <c r="Q165" i="1" s="1"/>
  <c r="P165" i="1" s="1"/>
  <c r="R164" i="1"/>
  <c r="Q164" i="1"/>
  <c r="R163" i="1"/>
  <c r="Q163" i="1"/>
  <c r="P163" i="1"/>
  <c r="R162" i="1"/>
  <c r="Q162" i="1" s="1"/>
  <c r="P162" i="1" s="1"/>
  <c r="R161" i="1"/>
  <c r="Q161" i="1"/>
  <c r="R160" i="1"/>
  <c r="Q160" i="1" s="1"/>
  <c r="P160" i="1" s="1"/>
  <c r="R159" i="1"/>
  <c r="Q159" i="1"/>
  <c r="P159" i="1"/>
  <c r="R158" i="1"/>
  <c r="Q158" i="1"/>
  <c r="P158" i="1"/>
  <c r="R157" i="1"/>
  <c r="Q157" i="1" s="1"/>
  <c r="R156" i="1"/>
  <c r="Q156" i="1" s="1"/>
  <c r="R155" i="1"/>
  <c r="Q155" i="1" s="1"/>
  <c r="P155" i="1"/>
  <c r="R154" i="1"/>
  <c r="Q154" i="1" s="1"/>
  <c r="R153" i="1"/>
  <c r="Q153" i="1"/>
  <c r="R152" i="1"/>
  <c r="Q152" i="1"/>
  <c r="P152" i="1"/>
  <c r="R151" i="1"/>
  <c r="Q151" i="1" s="1"/>
  <c r="P151" i="1" s="1"/>
  <c r="R150" i="1"/>
  <c r="Q150" i="1"/>
  <c r="P150" i="1"/>
  <c r="R149" i="1"/>
  <c r="Q149" i="1" s="1"/>
  <c r="R148" i="1"/>
  <c r="Q148" i="1"/>
  <c r="R147" i="1"/>
  <c r="Q147" i="1" s="1"/>
  <c r="R146" i="1"/>
  <c r="Q146" i="1" s="1"/>
  <c r="P146" i="1" s="1"/>
  <c r="R145" i="1"/>
  <c r="Q145" i="1"/>
  <c r="R144" i="1"/>
  <c r="Q144" i="1" s="1"/>
  <c r="P144" i="1"/>
  <c r="R143" i="1"/>
  <c r="Q143" i="1" s="1"/>
  <c r="R142" i="1"/>
  <c r="Q142" i="1" s="1"/>
  <c r="P142" i="1" s="1"/>
  <c r="L143" i="1" a="1"/>
  <c r="L143" i="1" s="1"/>
  <c r="L142" i="1" a="1"/>
  <c r="L142" i="1" s="1"/>
  <c r="J172" i="1" a="1"/>
  <c r="J172" i="1" s="1"/>
  <c r="P141" i="1"/>
  <c r="R141" i="1"/>
  <c r="Q141" i="1" s="1"/>
  <c r="R140" i="1"/>
  <c r="Q140" i="1" s="1"/>
  <c r="P140" i="1" s="1"/>
  <c r="P154" i="1" l="1"/>
  <c r="P177" i="1"/>
  <c r="P143" i="1"/>
  <c r="P147" i="1"/>
  <c r="P167" i="1"/>
  <c r="P173" i="1"/>
  <c r="P145" i="1"/>
  <c r="P149" i="1"/>
  <c r="P156" i="1"/>
  <c r="P179" i="1"/>
  <c r="P184" i="1"/>
  <c r="P188" i="1"/>
  <c r="P202" i="1"/>
  <c r="P206" i="1"/>
  <c r="P212" i="1"/>
  <c r="P224" i="1"/>
  <c r="P229" i="1"/>
  <c r="P237" i="1"/>
  <c r="P244" i="1"/>
  <c r="P247" i="1"/>
  <c r="P161" i="1"/>
  <c r="P153" i="1"/>
  <c r="P157" i="1"/>
  <c r="P164" i="1"/>
  <c r="P182" i="1"/>
  <c r="P185" i="1"/>
  <c r="P194" i="1"/>
  <c r="P197" i="1"/>
  <c r="P234" i="1"/>
  <c r="P242" i="1"/>
  <c r="P245" i="1"/>
  <c r="P256" i="1"/>
  <c r="P259" i="1"/>
  <c r="P192" i="1"/>
  <c r="P195" i="1"/>
  <c r="P198" i="1"/>
  <c r="P203" i="1"/>
  <c r="P218" i="1"/>
  <c r="P240" i="1"/>
  <c r="P251" i="1"/>
  <c r="P254" i="1"/>
  <c r="P257" i="1"/>
  <c r="P270" i="1"/>
  <c r="P275" i="1"/>
  <c r="P148" i="1"/>
  <c r="P168" i="1"/>
  <c r="P190" i="1"/>
  <c r="P208" i="1"/>
  <c r="P223" i="1"/>
  <c r="P226" i="1"/>
  <c r="P249" i="1"/>
  <c r="P252" i="1"/>
  <c r="P268" i="1"/>
  <c r="P273" i="1"/>
  <c r="P211" i="1"/>
  <c r="P217" i="1"/>
  <c r="P222" i="1"/>
  <c r="P228" i="1"/>
  <c r="P233" i="1"/>
  <c r="P248" i="1"/>
  <c r="P183" i="1"/>
  <c r="P199" i="1"/>
  <c r="P210" i="1"/>
  <c r="L128" i="1" l="1" a="1"/>
  <c r="L128" i="1" s="1"/>
  <c r="L54" i="1" a="1"/>
  <c r="L54" i="1" s="1"/>
  <c r="L50" i="1" a="1"/>
  <c r="L50" i="1" s="1"/>
  <c r="L100" i="1" a="1"/>
  <c r="L100" i="1" s="1"/>
  <c r="Q7" i="1"/>
  <c r="Q19" i="1"/>
  <c r="Q27" i="1"/>
  <c r="Q35" i="1"/>
  <c r="Q47" i="1"/>
  <c r="Q55" i="1"/>
  <c r="Q63" i="1"/>
  <c r="Q75" i="1"/>
  <c r="R5" i="1"/>
  <c r="Q5" i="1" s="1"/>
  <c r="R6" i="1"/>
  <c r="Q6" i="1" s="1"/>
  <c r="R7" i="1"/>
  <c r="R8" i="1"/>
  <c r="Q8" i="1" s="1"/>
  <c r="R9" i="1"/>
  <c r="Q9" i="1" s="1"/>
  <c r="R10" i="1"/>
  <c r="Q10" i="1" s="1"/>
  <c r="R11" i="1"/>
  <c r="Q11" i="1" s="1"/>
  <c r="R12" i="1"/>
  <c r="Q12" i="1" s="1"/>
  <c r="R13" i="1"/>
  <c r="Q13" i="1" s="1"/>
  <c r="R14" i="1"/>
  <c r="Q14" i="1" s="1"/>
  <c r="R15" i="1"/>
  <c r="Q15" i="1" s="1"/>
  <c r="R16" i="1"/>
  <c r="Q16" i="1" s="1"/>
  <c r="R17" i="1"/>
  <c r="Q17" i="1" s="1"/>
  <c r="R18" i="1"/>
  <c r="Q18" i="1" s="1"/>
  <c r="R19" i="1"/>
  <c r="R20" i="1"/>
  <c r="Q20" i="1" s="1"/>
  <c r="R21" i="1"/>
  <c r="Q21" i="1" s="1"/>
  <c r="R22" i="1"/>
  <c r="Q22" i="1" s="1"/>
  <c r="R23" i="1"/>
  <c r="Q23" i="1" s="1"/>
  <c r="R24" i="1"/>
  <c r="Q24" i="1" s="1"/>
  <c r="R25" i="1"/>
  <c r="Q25" i="1" s="1"/>
  <c r="R26" i="1"/>
  <c r="Q26" i="1" s="1"/>
  <c r="R27" i="1"/>
  <c r="R28" i="1"/>
  <c r="Q28" i="1" s="1"/>
  <c r="R29" i="1"/>
  <c r="Q29" i="1" s="1"/>
  <c r="R30" i="1"/>
  <c r="Q30" i="1" s="1"/>
  <c r="R31" i="1"/>
  <c r="Q31" i="1" s="1"/>
  <c r="R32" i="1"/>
  <c r="Q32" i="1" s="1"/>
  <c r="R33" i="1"/>
  <c r="Q33" i="1" s="1"/>
  <c r="R34" i="1"/>
  <c r="Q34" i="1" s="1"/>
  <c r="R35" i="1"/>
  <c r="R36" i="1"/>
  <c r="Q36" i="1" s="1"/>
  <c r="R37" i="1"/>
  <c r="Q37" i="1" s="1"/>
  <c r="R38" i="1"/>
  <c r="Q38" i="1" s="1"/>
  <c r="R39" i="1"/>
  <c r="Q39" i="1" s="1"/>
  <c r="R40" i="1"/>
  <c r="Q40" i="1" s="1"/>
  <c r="R41" i="1"/>
  <c r="Q41" i="1" s="1"/>
  <c r="R42" i="1"/>
  <c r="Q42" i="1" s="1"/>
  <c r="R43" i="1"/>
  <c r="Q43" i="1" s="1"/>
  <c r="R44" i="1"/>
  <c r="Q44" i="1" s="1"/>
  <c r="R45" i="1"/>
  <c r="Q45" i="1" s="1"/>
  <c r="R46" i="1"/>
  <c r="Q46" i="1" s="1"/>
  <c r="R47" i="1"/>
  <c r="R48" i="1"/>
  <c r="Q48" i="1" s="1"/>
  <c r="R49" i="1"/>
  <c r="Q49" i="1" s="1"/>
  <c r="R50" i="1"/>
  <c r="Q50" i="1" s="1"/>
  <c r="R51" i="1"/>
  <c r="Q51" i="1" s="1"/>
  <c r="R52" i="1"/>
  <c r="Q52" i="1" s="1"/>
  <c r="R53" i="1"/>
  <c r="Q53" i="1" s="1"/>
  <c r="R54" i="1"/>
  <c r="Q54" i="1" s="1"/>
  <c r="R55" i="1"/>
  <c r="R56" i="1"/>
  <c r="Q56" i="1" s="1"/>
  <c r="R57" i="1"/>
  <c r="Q57" i="1" s="1"/>
  <c r="R58" i="1"/>
  <c r="Q58" i="1" s="1"/>
  <c r="R59" i="1"/>
  <c r="Q59" i="1" s="1"/>
  <c r="R60" i="1"/>
  <c r="Q60" i="1" s="1"/>
  <c r="R61" i="1"/>
  <c r="Q61" i="1" s="1"/>
  <c r="R62" i="1"/>
  <c r="Q62" i="1" s="1"/>
  <c r="R63" i="1"/>
  <c r="R64" i="1"/>
  <c r="Q64" i="1" s="1"/>
  <c r="R65" i="1"/>
  <c r="Q65" i="1" s="1"/>
  <c r="R66" i="1"/>
  <c r="Q66" i="1" s="1"/>
  <c r="R67" i="1"/>
  <c r="Q67" i="1" s="1"/>
  <c r="R68" i="1"/>
  <c r="Q68" i="1" s="1"/>
  <c r="R69" i="1"/>
  <c r="Q69" i="1" s="1"/>
  <c r="R70" i="1"/>
  <c r="Q70" i="1" s="1"/>
  <c r="R71" i="1"/>
  <c r="Q71" i="1" s="1"/>
  <c r="R72" i="1"/>
  <c r="Q72" i="1" s="1"/>
  <c r="R73" i="1"/>
  <c r="Q73" i="1" s="1"/>
  <c r="R74" i="1"/>
  <c r="Q74" i="1" s="1"/>
  <c r="R75" i="1"/>
  <c r="R76" i="1"/>
  <c r="Q76" i="1" s="1"/>
  <c r="R77" i="1"/>
  <c r="Q77" i="1" s="1"/>
  <c r="R78" i="1"/>
  <c r="Q78" i="1" s="1"/>
  <c r="R79" i="1"/>
  <c r="Q79" i="1" s="1"/>
  <c r="R80" i="1"/>
  <c r="Q80" i="1" s="1"/>
  <c r="R81" i="1"/>
  <c r="Q81" i="1" s="1"/>
  <c r="R82" i="1"/>
  <c r="Q82" i="1" s="1"/>
  <c r="R83" i="1"/>
  <c r="Q83" i="1" s="1"/>
  <c r="R84" i="1"/>
  <c r="Q84" i="1" s="1"/>
  <c r="R85" i="1"/>
  <c r="Q85" i="1" s="1"/>
  <c r="R86" i="1"/>
  <c r="Q86" i="1" s="1"/>
  <c r="R87" i="1"/>
  <c r="Q87" i="1" s="1"/>
  <c r="R88" i="1"/>
  <c r="Q88" i="1" s="1"/>
  <c r="R89" i="1"/>
  <c r="Q89" i="1" s="1"/>
  <c r="R90" i="1"/>
  <c r="Q90" i="1" s="1"/>
  <c r="R91" i="1"/>
  <c r="Q91" i="1" s="1"/>
  <c r="R92" i="1"/>
  <c r="Q92" i="1" s="1"/>
  <c r="R93" i="1"/>
  <c r="Q93" i="1" s="1"/>
  <c r="R94" i="1"/>
  <c r="Q94" i="1" s="1"/>
  <c r="R95" i="1"/>
  <c r="Q95" i="1" s="1"/>
  <c r="R96" i="1"/>
  <c r="Q96" i="1" s="1"/>
  <c r="R97" i="1"/>
  <c r="Q97" i="1" s="1"/>
  <c r="R98" i="1"/>
  <c r="Q98" i="1" s="1"/>
  <c r="R99" i="1"/>
  <c r="Q99" i="1" s="1"/>
  <c r="R100" i="1"/>
  <c r="Q100" i="1" s="1"/>
  <c r="R101" i="1"/>
  <c r="Q101" i="1" s="1"/>
  <c r="R102" i="1"/>
  <c r="Q102" i="1" s="1"/>
  <c r="R103" i="1"/>
  <c r="Q103" i="1" s="1"/>
  <c r="R104" i="1"/>
  <c r="Q104" i="1" s="1"/>
  <c r="R105" i="1"/>
  <c r="Q105" i="1" s="1"/>
  <c r="R106" i="1"/>
  <c r="Q106" i="1" s="1"/>
  <c r="R107" i="1"/>
  <c r="Q107" i="1" s="1"/>
  <c r="R108" i="1"/>
  <c r="Q108" i="1" s="1"/>
  <c r="R109" i="1"/>
  <c r="Q109" i="1" s="1"/>
  <c r="R110" i="1"/>
  <c r="Q110" i="1" s="1"/>
  <c r="R111" i="1"/>
  <c r="Q111" i="1" s="1"/>
  <c r="R112" i="1"/>
  <c r="Q112" i="1" s="1"/>
  <c r="R113" i="1"/>
  <c r="Q113" i="1" s="1"/>
  <c r="R114" i="1"/>
  <c r="Q114" i="1" s="1"/>
  <c r="R115" i="1"/>
  <c r="Q115" i="1" s="1"/>
  <c r="R116" i="1"/>
  <c r="Q116" i="1" s="1"/>
  <c r="R117" i="1"/>
  <c r="Q117" i="1" s="1"/>
  <c r="R118" i="1"/>
  <c r="Q118" i="1" s="1"/>
  <c r="R119" i="1"/>
  <c r="Q119" i="1" s="1"/>
  <c r="R120" i="1"/>
  <c r="Q120" i="1" s="1"/>
  <c r="R121" i="1"/>
  <c r="Q121" i="1" s="1"/>
  <c r="R122" i="1"/>
  <c r="Q122" i="1" s="1"/>
  <c r="R123" i="1"/>
  <c r="Q123" i="1" s="1"/>
  <c r="R124" i="1"/>
  <c r="Q124" i="1" s="1"/>
  <c r="R125" i="1"/>
  <c r="Q125" i="1" s="1"/>
  <c r="R126" i="1"/>
  <c r="Q126" i="1" s="1"/>
  <c r="R127" i="1"/>
  <c r="Q127" i="1" s="1"/>
  <c r="R128" i="1"/>
  <c r="Q128" i="1" s="1"/>
  <c r="R129" i="1"/>
  <c r="Q129" i="1" s="1"/>
  <c r="R130" i="1"/>
  <c r="Q130" i="1" s="1"/>
  <c r="R131" i="1"/>
  <c r="Q131" i="1" s="1"/>
  <c r="R132" i="1"/>
  <c r="Q132" i="1" s="1"/>
  <c r="R133" i="1"/>
  <c r="Q133" i="1" s="1"/>
  <c r="R134" i="1"/>
  <c r="Q134" i="1" s="1"/>
  <c r="R135" i="1"/>
  <c r="Q135" i="1" s="1"/>
  <c r="R136" i="1"/>
  <c r="Q136" i="1" s="1"/>
  <c r="R137" i="1"/>
  <c r="Q137" i="1" s="1"/>
  <c r="R138" i="1"/>
  <c r="Q138" i="1" s="1"/>
  <c r="R139" i="1"/>
  <c r="Q139" i="1" s="1"/>
  <c r="R4" i="1"/>
  <c r="Q4" i="1" s="1"/>
  <c r="L101" i="1" l="1" a="1"/>
  <c r="L101" i="1" s="1"/>
  <c r="L7" i="1" l="1" a="1"/>
  <c r="L7" i="1" s="1"/>
  <c r="L17" i="1" a="1"/>
  <c r="L17" i="1" s="1"/>
  <c r="L76" i="1" a="1"/>
  <c r="L76" i="1" s="1"/>
  <c r="L5" i="1" l="1" a="1"/>
  <c r="L5" i="1" s="1"/>
  <c r="AE2" i="1" a="1"/>
  <c r="AG2" i="1" a="1"/>
  <c r="AF2" i="1" a="1"/>
  <c r="AH2" i="1" a="1"/>
  <c r="AH2" i="1" l="1"/>
  <c r="AE2" i="1"/>
  <c r="AF2" i="1"/>
  <c r="AG2" i="1"/>
  <c r="L58" i="1" l="1" a="1"/>
  <c r="L58" i="1" s="1"/>
  <c r="L57" i="1" a="1"/>
  <c r="L57" i="1" s="1"/>
  <c r="L56" i="1" a="1"/>
  <c r="L56" i="1" s="1"/>
  <c r="L55" i="1" a="1"/>
  <c r="L55" i="1" s="1"/>
  <c r="L51" i="1" a="1"/>
  <c r="L51" i="1" s="1"/>
  <c r="L16" i="1" a="1"/>
  <c r="L16" i="1" s="1"/>
  <c r="L15" i="1" a="1"/>
  <c r="L15"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55">
    <bk>
      <extLst>
        <ext uri="{3e2802c4-a4d2-4d8b-9148-e3be6c30e623}">
          <xlrd:rvb i="0"/>
        </ext>
      </extLst>
    </bk>
    <bk>
      <extLst>
        <ext uri="{3e2802c4-a4d2-4d8b-9148-e3be6c30e623}">
          <xlrd:rvb i="51"/>
        </ext>
      </extLst>
    </bk>
    <bk>
      <extLst>
        <ext uri="{3e2802c4-a4d2-4d8b-9148-e3be6c30e623}">
          <xlrd:rvb i="52"/>
        </ext>
      </extLst>
    </bk>
    <bk>
      <extLst>
        <ext uri="{3e2802c4-a4d2-4d8b-9148-e3be6c30e623}">
          <xlrd:rvb i="113"/>
        </ext>
      </extLst>
    </bk>
    <bk>
      <extLst>
        <ext uri="{3e2802c4-a4d2-4d8b-9148-e3be6c30e623}">
          <xlrd:rvb i="114"/>
        </ext>
      </extLst>
    </bk>
    <bk>
      <extLst>
        <ext uri="{3e2802c4-a4d2-4d8b-9148-e3be6c30e623}">
          <xlrd:rvb i="117"/>
        </ext>
      </extLst>
    </bk>
    <bk>
      <extLst>
        <ext uri="{3e2802c4-a4d2-4d8b-9148-e3be6c30e623}">
          <xlrd:rvb i="199"/>
        </ext>
      </extLst>
    </bk>
    <bk>
      <extLst>
        <ext uri="{3e2802c4-a4d2-4d8b-9148-e3be6c30e623}">
          <xlrd:rvb i="200"/>
        </ext>
      </extLst>
    </bk>
    <bk>
      <extLst>
        <ext uri="{3e2802c4-a4d2-4d8b-9148-e3be6c30e623}">
          <xlrd:rvb i="232"/>
        </ext>
      </extLst>
    </bk>
    <bk>
      <extLst>
        <ext uri="{3e2802c4-a4d2-4d8b-9148-e3be6c30e623}">
          <xlrd:rvb i="314"/>
        </ext>
      </extLst>
    </bk>
    <bk>
      <extLst>
        <ext uri="{3e2802c4-a4d2-4d8b-9148-e3be6c30e623}">
          <xlrd:rvb i="315"/>
        </ext>
      </extLst>
    </bk>
    <bk>
      <extLst>
        <ext uri="{3e2802c4-a4d2-4d8b-9148-e3be6c30e623}">
          <xlrd:rvb i="377"/>
        </ext>
      </extLst>
    </bk>
    <bk>
      <extLst>
        <ext uri="{3e2802c4-a4d2-4d8b-9148-e3be6c30e623}">
          <xlrd:rvb i="378"/>
        </ext>
      </extLst>
    </bk>
    <bk>
      <extLst>
        <ext uri="{3e2802c4-a4d2-4d8b-9148-e3be6c30e623}">
          <xlrd:rvb i="380"/>
        </ext>
      </extLst>
    </bk>
    <bk>
      <extLst>
        <ext uri="{3e2802c4-a4d2-4d8b-9148-e3be6c30e623}">
          <xlrd:rvb i="445"/>
        </ext>
      </extLst>
    </bk>
    <bk>
      <extLst>
        <ext uri="{3e2802c4-a4d2-4d8b-9148-e3be6c30e623}">
          <xlrd:rvb i="446"/>
        </ext>
      </extLst>
    </bk>
    <bk>
      <extLst>
        <ext uri="{3e2802c4-a4d2-4d8b-9148-e3be6c30e623}">
          <xlrd:rvb i="518"/>
        </ext>
      </extLst>
    </bk>
    <bk>
      <extLst>
        <ext uri="{3e2802c4-a4d2-4d8b-9148-e3be6c30e623}">
          <xlrd:rvb i="519"/>
        </ext>
      </extLst>
    </bk>
    <bk>
      <extLst>
        <ext uri="{3e2802c4-a4d2-4d8b-9148-e3be6c30e623}">
          <xlrd:rvb i="521"/>
        </ext>
      </extLst>
    </bk>
    <bk>
      <extLst>
        <ext uri="{3e2802c4-a4d2-4d8b-9148-e3be6c30e623}">
          <xlrd:rvb i="606"/>
        </ext>
      </extLst>
    </bk>
    <bk>
      <extLst>
        <ext uri="{3e2802c4-a4d2-4d8b-9148-e3be6c30e623}">
          <xlrd:rvb i="607"/>
        </ext>
      </extLst>
    </bk>
    <bk>
      <extLst>
        <ext uri="{3e2802c4-a4d2-4d8b-9148-e3be6c30e623}">
          <xlrd:rvb i="629"/>
        </ext>
      </extLst>
    </bk>
    <bk>
      <extLst>
        <ext uri="{3e2802c4-a4d2-4d8b-9148-e3be6c30e623}">
          <xlrd:rvb i="642"/>
        </ext>
      </extLst>
    </bk>
    <bk>
      <extLst>
        <ext uri="{3e2802c4-a4d2-4d8b-9148-e3be6c30e623}">
          <xlrd:rvb i="688"/>
        </ext>
      </extLst>
    </bk>
    <bk>
      <extLst>
        <ext uri="{3e2802c4-a4d2-4d8b-9148-e3be6c30e623}">
          <xlrd:rvb i="689"/>
        </ext>
      </extLst>
    </bk>
    <bk>
      <extLst>
        <ext uri="{3e2802c4-a4d2-4d8b-9148-e3be6c30e623}">
          <xlrd:rvb i="703"/>
        </ext>
      </extLst>
    </bk>
    <bk>
      <extLst>
        <ext uri="{3e2802c4-a4d2-4d8b-9148-e3be6c30e623}">
          <xlrd:rvb i="805"/>
        </ext>
      </extLst>
    </bk>
    <bk>
      <extLst>
        <ext uri="{3e2802c4-a4d2-4d8b-9148-e3be6c30e623}">
          <xlrd:rvb i="806"/>
        </ext>
      </extLst>
    </bk>
    <bk>
      <extLst>
        <ext uri="{3e2802c4-a4d2-4d8b-9148-e3be6c30e623}">
          <xlrd:rvb i="808"/>
        </ext>
      </extLst>
    </bk>
    <bk>
      <extLst>
        <ext uri="{3e2802c4-a4d2-4d8b-9148-e3be6c30e623}">
          <xlrd:rvb i="864"/>
        </ext>
      </extLst>
    </bk>
    <bk>
      <extLst>
        <ext uri="{3e2802c4-a4d2-4d8b-9148-e3be6c30e623}">
          <xlrd:rvb i="865"/>
        </ext>
      </extLst>
    </bk>
    <bk>
      <extLst>
        <ext uri="{3e2802c4-a4d2-4d8b-9148-e3be6c30e623}">
          <xlrd:rvb i="945"/>
        </ext>
      </extLst>
    </bk>
    <bk>
      <extLst>
        <ext uri="{3e2802c4-a4d2-4d8b-9148-e3be6c30e623}">
          <xlrd:rvb i="946"/>
        </ext>
      </extLst>
    </bk>
    <bk>
      <extLst>
        <ext uri="{3e2802c4-a4d2-4d8b-9148-e3be6c30e623}">
          <xlrd:rvb i="960"/>
        </ext>
      </extLst>
    </bk>
    <bk>
      <extLst>
        <ext uri="{3e2802c4-a4d2-4d8b-9148-e3be6c30e623}">
          <xlrd:rvb i="1037"/>
        </ext>
      </extLst>
    </bk>
    <bk>
      <extLst>
        <ext uri="{3e2802c4-a4d2-4d8b-9148-e3be6c30e623}">
          <xlrd:rvb i="1038"/>
        </ext>
      </extLst>
    </bk>
    <bk>
      <extLst>
        <ext uri="{3e2802c4-a4d2-4d8b-9148-e3be6c30e623}">
          <xlrd:rvb i="202"/>
        </ext>
      </extLst>
    </bk>
    <bk>
      <extLst>
        <ext uri="{3e2802c4-a4d2-4d8b-9148-e3be6c30e623}">
          <xlrd:rvb i="1050"/>
        </ext>
      </extLst>
    </bk>
    <bk>
      <extLst>
        <ext uri="{3e2802c4-a4d2-4d8b-9148-e3be6c30e623}">
          <xlrd:rvb i="1051"/>
        </ext>
      </extLst>
    </bk>
    <bk>
      <extLst>
        <ext uri="{3e2802c4-a4d2-4d8b-9148-e3be6c30e623}">
          <xlrd:rvb i="1085"/>
        </ext>
      </extLst>
    </bk>
    <bk>
      <extLst>
        <ext uri="{3e2802c4-a4d2-4d8b-9148-e3be6c30e623}">
          <xlrd:rvb i="1098"/>
        </ext>
      </extLst>
    </bk>
    <bk>
      <extLst>
        <ext uri="{3e2802c4-a4d2-4d8b-9148-e3be6c30e623}">
          <xlrd:rvb i="1159"/>
        </ext>
      </extLst>
    </bk>
    <bk>
      <extLst>
        <ext uri="{3e2802c4-a4d2-4d8b-9148-e3be6c30e623}">
          <xlrd:rvb i="1160"/>
        </ext>
      </extLst>
    </bk>
    <bk>
      <extLst>
        <ext uri="{3e2802c4-a4d2-4d8b-9148-e3be6c30e623}">
          <xlrd:rvb i="1172"/>
        </ext>
      </extLst>
    </bk>
    <bk>
      <extLst>
        <ext uri="{3e2802c4-a4d2-4d8b-9148-e3be6c30e623}">
          <xlrd:rvb i="1173"/>
        </ext>
      </extLst>
    </bk>
    <bk>
      <extLst>
        <ext uri="{3e2802c4-a4d2-4d8b-9148-e3be6c30e623}">
          <xlrd:rvb i="1176"/>
        </ext>
      </extLst>
    </bk>
    <bk>
      <extLst>
        <ext uri="{3e2802c4-a4d2-4d8b-9148-e3be6c30e623}">
          <xlrd:rvb i="1240"/>
        </ext>
      </extLst>
    </bk>
    <bk>
      <extLst>
        <ext uri="{3e2802c4-a4d2-4d8b-9148-e3be6c30e623}">
          <xlrd:rvb i="1241"/>
        </ext>
      </extLst>
    </bk>
    <bk>
      <extLst>
        <ext uri="{3e2802c4-a4d2-4d8b-9148-e3be6c30e623}">
          <xlrd:rvb i="1253"/>
        </ext>
      </extLst>
    </bk>
    <bk>
      <extLst>
        <ext uri="{3e2802c4-a4d2-4d8b-9148-e3be6c30e623}">
          <xlrd:rvb i="1256"/>
        </ext>
      </extLst>
    </bk>
    <bk>
      <extLst>
        <ext uri="{3e2802c4-a4d2-4d8b-9148-e3be6c30e623}">
          <xlrd:rvb i="1322"/>
        </ext>
      </extLst>
    </bk>
    <bk>
      <extLst>
        <ext uri="{3e2802c4-a4d2-4d8b-9148-e3be6c30e623}">
          <xlrd:rvb i="130"/>
        </ext>
      </extLst>
    </bk>
    <bk>
      <extLst>
        <ext uri="{3e2802c4-a4d2-4d8b-9148-e3be6c30e623}">
          <xlrd:rvb i="1323"/>
        </ext>
      </extLst>
    </bk>
    <bk>
      <extLst>
        <ext uri="{3e2802c4-a4d2-4d8b-9148-e3be6c30e623}">
          <xlrd:rvb i="1326"/>
        </ext>
      </extLst>
    </bk>
    <bk>
      <extLst>
        <ext uri="{3e2802c4-a4d2-4d8b-9148-e3be6c30e623}">
          <xlrd:rvb i="1386"/>
        </ext>
      </extLst>
    </bk>
  </futureMetadata>
  <cellMetadata count="1">
    <bk>
      <rc t="1" v="0"/>
    </bk>
  </cellMetadata>
  <valueMetadata count="55">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bk>
      <rc t="2" v="46"/>
    </bk>
    <bk>
      <rc t="2" v="47"/>
    </bk>
    <bk>
      <rc t="2" v="48"/>
    </bk>
    <bk>
      <rc t="2" v="49"/>
    </bk>
    <bk>
      <rc t="2" v="50"/>
    </bk>
    <bk>
      <rc t="2" v="51"/>
    </bk>
    <bk>
      <rc t="2" v="52"/>
    </bk>
    <bk>
      <rc t="2" v="53"/>
    </bk>
    <bk>
      <rc t="2" v="54"/>
    </bk>
  </valueMetadata>
</metadata>
</file>

<file path=xl/sharedStrings.xml><?xml version="1.0" encoding="utf-8"?>
<sst xmlns="http://schemas.openxmlformats.org/spreadsheetml/2006/main" count="1938" uniqueCount="924">
  <si>
    <t>Udenlands</t>
  </si>
  <si>
    <t>Bobler</t>
  </si>
  <si>
    <t>Jubilærum</t>
  </si>
  <si>
    <t>Nummer 100</t>
  </si>
  <si>
    <t>Dobbelt</t>
  </si>
  <si>
    <t>Regionsløb</t>
  </si>
  <si>
    <t>Kommuneserie</t>
  </si>
  <si>
    <t>PR =&gt;</t>
  </si>
  <si>
    <t xml:space="preserve"> =&gt; Gennemsnitstid</t>
  </si>
  <si>
    <t>Marathonnummer:</t>
  </si>
  <si>
    <t>Navn:</t>
  </si>
  <si>
    <t>By:</t>
  </si>
  <si>
    <t>Adresse:</t>
  </si>
  <si>
    <t>Dato:</t>
  </si>
  <si>
    <t>Tid:</t>
  </si>
  <si>
    <t>Start:</t>
  </si>
  <si>
    <t>Omg.:</t>
  </si>
  <si>
    <t>Postnr.:</t>
  </si>
  <si>
    <t>Kommune:</t>
  </si>
  <si>
    <t>Land</t>
  </si>
  <si>
    <t>Dag</t>
  </si>
  <si>
    <t>Måned</t>
  </si>
  <si>
    <t>År</t>
  </si>
  <si>
    <t>Ugedag</t>
  </si>
  <si>
    <t>3600 Marathon #14</t>
  </si>
  <si>
    <t>Frederikssund</t>
  </si>
  <si>
    <t>Østersvej 1a</t>
  </si>
  <si>
    <t>22. april 2017</t>
  </si>
  <si>
    <t>april</t>
  </si>
  <si>
    <t>søndag</t>
  </si>
  <si>
    <t>Copenhagen Marathon #38</t>
  </si>
  <si>
    <t>København S</t>
  </si>
  <si>
    <t>Islands Brygge</t>
  </si>
  <si>
    <t>21. maj 2017</t>
  </si>
  <si>
    <t>København</t>
  </si>
  <si>
    <t>maj</t>
  </si>
  <si>
    <t>Sædder marathon</t>
  </si>
  <si>
    <t>Sædder</t>
  </si>
  <si>
    <t>Sæddervej 26</t>
  </si>
  <si>
    <t>23. april 2018</t>
  </si>
  <si>
    <t>Køge</t>
  </si>
  <si>
    <t>mandag</t>
  </si>
  <si>
    <t>Copenhagen Marathon #39</t>
  </si>
  <si>
    <t>13. maj 2018</t>
  </si>
  <si>
    <t>Kanonkugle marathon #29</t>
  </si>
  <si>
    <t>Hvidovre</t>
  </si>
  <si>
    <t>Ketteholm 101</t>
  </si>
  <si>
    <t>28. juni 2018</t>
  </si>
  <si>
    <t>juni</t>
  </si>
  <si>
    <t>torsdag</t>
  </si>
  <si>
    <t>Skinnermarathon #116</t>
  </si>
  <si>
    <t>Hundige</t>
  </si>
  <si>
    <t>Hundige Havnevej</t>
  </si>
  <si>
    <t>22. juli 2018</t>
  </si>
  <si>
    <t>Greve</t>
  </si>
  <si>
    <t>juli</t>
  </si>
  <si>
    <t>Gåsetårn Marathon #54 - Nick Butter running the world</t>
  </si>
  <si>
    <t>Vordingborg</t>
  </si>
  <si>
    <t>Sydhavnsvej 80</t>
  </si>
  <si>
    <t>18. november 2018</t>
  </si>
  <si>
    <t>november</t>
  </si>
  <si>
    <t>Mølle Marathon</t>
  </si>
  <si>
    <t>Løve</t>
  </si>
  <si>
    <t>Bøstrupvej 7</t>
  </si>
  <si>
    <t>09. december 2018</t>
  </si>
  <si>
    <t>Kalundborg</t>
  </si>
  <si>
    <t>december</t>
  </si>
  <si>
    <t>Gåsetårn Marathon #55 - Lene Louise Jensen ½ #100</t>
  </si>
  <si>
    <t>16. december 2018</t>
  </si>
  <si>
    <t>HTM Marathon #2</t>
  </si>
  <si>
    <t>Herlev</t>
  </si>
  <si>
    <t>Hjortespringbadet, Skinderskovvej 29</t>
  </si>
  <si>
    <t>2. februar 2019</t>
  </si>
  <si>
    <t>februar</t>
  </si>
  <si>
    <t>lørdag</t>
  </si>
  <si>
    <t>Gåsetårn Skærtorsdag Marathon #60 - Christian Langballe #100</t>
  </si>
  <si>
    <t>18. april 2019</t>
  </si>
  <si>
    <t>Hamburg marathon #34</t>
  </si>
  <si>
    <t>Hamburg</t>
  </si>
  <si>
    <t>28. april 2019</t>
  </si>
  <si>
    <t>Hamborg</t>
  </si>
  <si>
    <t>Damstädter Knastmarathon 2019</t>
  </si>
  <si>
    <t>Hessen</t>
  </si>
  <si>
    <t>Marienburgstraße 74</t>
  </si>
  <si>
    <t>05. maj 2019</t>
  </si>
  <si>
    <t>Darmstadt</t>
  </si>
  <si>
    <t>Copenhagen Marathon #40</t>
  </si>
  <si>
    <t>19. maj 2019</t>
  </si>
  <si>
    <t>Happy Marathon #9 - Sten Ejlersen #100</t>
  </si>
  <si>
    <t>Vetterslev</t>
  </si>
  <si>
    <t>Øster Alle 11</t>
  </si>
  <si>
    <t>8. juni 2019</t>
  </si>
  <si>
    <t>Ringsted</t>
  </si>
  <si>
    <t>Grønbroløbet - Sommerløb</t>
  </si>
  <si>
    <t>Sandved</t>
  </si>
  <si>
    <t>Grønbrovej 1</t>
  </si>
  <si>
    <t>15. juni 2019</t>
  </si>
  <si>
    <t>Næstved</t>
  </si>
  <si>
    <t>Gåsetårn Marathon #61 - Birgitte Grenaa ½ #200</t>
  </si>
  <si>
    <t>30. juni 2019</t>
  </si>
  <si>
    <t>Juhldal/Bjerrede Marathon #13</t>
  </si>
  <si>
    <t>Bjerrede</t>
  </si>
  <si>
    <t>Rødemosevej 9</t>
  </si>
  <si>
    <t>06.juli 2019</t>
  </si>
  <si>
    <t>Faxe</t>
  </si>
  <si>
    <t>Tosseløbs Cannonball #21 - Harry Cilleborg #300</t>
  </si>
  <si>
    <t>Graversensvej 6</t>
  </si>
  <si>
    <t>20. december 2019</t>
  </si>
  <si>
    <t>fredag</t>
  </si>
  <si>
    <t>Slagelse Marathon #2</t>
  </si>
  <si>
    <t>Slagelse</t>
  </si>
  <si>
    <t>Elmedalsvej 2</t>
  </si>
  <si>
    <t>27. december 2019</t>
  </si>
  <si>
    <t>Gåsetårn Marathon #67</t>
  </si>
  <si>
    <t>Neder Vindinge</t>
  </si>
  <si>
    <t>Lærkevej 6</t>
  </si>
  <si>
    <t>31. december 2019</t>
  </si>
  <si>
    <t>tirsdag</t>
  </si>
  <si>
    <t>Marathon Popup #34 - Tueholm Sø</t>
  </si>
  <si>
    <t>Vallensbæk</t>
  </si>
  <si>
    <t>Rendsagervej 5</t>
  </si>
  <si>
    <t>05. januar 2020</t>
  </si>
  <si>
    <t>januar</t>
  </si>
  <si>
    <t>Marathon Popup #35 - Gladsaxe</t>
  </si>
  <si>
    <t>Gladsaxe</t>
  </si>
  <si>
    <t>Frederiksborgvej</t>
  </si>
  <si>
    <t>26. januar 2020</t>
  </si>
  <si>
    <t>Marathon Popup #36 - Hvidovre</t>
  </si>
  <si>
    <t>Åmarken Station</t>
  </si>
  <si>
    <t>09. februar 2020</t>
  </si>
  <si>
    <t>Fredskov Marathon - Anestt #800</t>
  </si>
  <si>
    <t>Kasernevej 24</t>
  </si>
  <si>
    <t>22. februar 2020</t>
  </si>
  <si>
    <t>Flådeegene Marathon #5 - Torben Sørensen #100</t>
  </si>
  <si>
    <t>Virum</t>
  </si>
  <si>
    <t>Virum Vandvej 16A</t>
  </si>
  <si>
    <t>13. juni .2020</t>
  </si>
  <si>
    <t>Lyngby-Taarbæk</t>
  </si>
  <si>
    <t>Juhldal/Bjerrede Marathon #27</t>
  </si>
  <si>
    <t>04. juli 2020</t>
  </si>
  <si>
    <t>Skinnermarathon #139</t>
  </si>
  <si>
    <t>12. juli 2020</t>
  </si>
  <si>
    <t>NSEJ Løb #7</t>
  </si>
  <si>
    <t>Jægerspris</t>
  </si>
  <si>
    <t>Vænget 33</t>
  </si>
  <si>
    <t>05. september 2020</t>
  </si>
  <si>
    <t>september</t>
  </si>
  <si>
    <t>3600 Marathon Efterårsløb</t>
  </si>
  <si>
    <t>27. september 2020</t>
  </si>
  <si>
    <t>Vestvolden Marathon #</t>
  </si>
  <si>
    <t>Brøndby</t>
  </si>
  <si>
    <t>Brøndbyøstervej 142</t>
  </si>
  <si>
    <t>4. oktober 2020</t>
  </si>
  <si>
    <t>oktober</t>
  </si>
  <si>
    <t>Marathon Danmark - Kommuneserie - Øst</t>
  </si>
  <si>
    <t>Solrød</t>
  </si>
  <si>
    <t>Karlstrup Strandvej</t>
  </si>
  <si>
    <t>23. oktober 2020</t>
  </si>
  <si>
    <t>Stevns</t>
  </si>
  <si>
    <t>Algade 12A</t>
  </si>
  <si>
    <t>24. oktober 2020</t>
  </si>
  <si>
    <t>Roskilde</t>
  </si>
  <si>
    <t>Hyrdehøj 91</t>
  </si>
  <si>
    <t>25. oktober 2020</t>
  </si>
  <si>
    <t>Letting Run #50 - Paw Jeppesen #100</t>
  </si>
  <si>
    <t>Østersvej 4</t>
  </si>
  <si>
    <t>28. november 2020</t>
  </si>
  <si>
    <t>Letting Run #55</t>
  </si>
  <si>
    <t>6. december 2020</t>
  </si>
  <si>
    <t>3600 Marathon Juleløb</t>
  </si>
  <si>
    <t>24. december 2020</t>
  </si>
  <si>
    <t>Slagelse Marathon #18</t>
  </si>
  <si>
    <t>Paukvej 2</t>
  </si>
  <si>
    <t>30. december 2020</t>
  </si>
  <si>
    <t>onsdag</t>
  </si>
  <si>
    <t>Juhldal/Bjerred Marathon #47</t>
  </si>
  <si>
    <t>31. december 2020</t>
  </si>
  <si>
    <t>Juhldal/Bjerrede marathon på tur #51</t>
  </si>
  <si>
    <t>Ballerup</t>
  </si>
  <si>
    <t>Rønstrupvej 122</t>
  </si>
  <si>
    <t>2. april 2021</t>
  </si>
  <si>
    <t>Borup Maraton forårsløb - LNBK on Tour</t>
  </si>
  <si>
    <t>Borup</t>
  </si>
  <si>
    <t>Slusevej</t>
  </si>
  <si>
    <t>10. april 2021</t>
  </si>
  <si>
    <t>Letting Run #77</t>
  </si>
  <si>
    <t>17. april 2021</t>
  </si>
  <si>
    <t>South Coast Beach Marthon 2021</t>
  </si>
  <si>
    <t>Væggerløse</t>
  </si>
  <si>
    <t>25. april 2021</t>
  </si>
  <si>
    <t>Guldborgsund</t>
  </si>
  <si>
    <t>Letting Run #80</t>
  </si>
  <si>
    <t>1. maj 2021</t>
  </si>
  <si>
    <t>Amarmino Marathon - LNBK on Tour</t>
  </si>
  <si>
    <t>København K</t>
  </si>
  <si>
    <t>Emil Holms Kanal 20</t>
  </si>
  <si>
    <t>8. maj 2021</t>
  </si>
  <si>
    <t>Slagelse Marathon - The Upper Hill - Dall's #100</t>
  </si>
  <si>
    <t>Fisketorvet 3</t>
  </si>
  <si>
    <t>29. maj 2021</t>
  </si>
  <si>
    <t>Helsingborg Marathon</t>
  </si>
  <si>
    <t>Helsingborg</t>
  </si>
  <si>
    <t>Kullagatan 38</t>
  </si>
  <si>
    <t>4. september 2021</t>
  </si>
  <si>
    <t>BMW Berlin Marathon #47 - 2021</t>
  </si>
  <si>
    <t>Berlin</t>
  </si>
  <si>
    <t>Straße des 17. Juni</t>
  </si>
  <si>
    <t>26. september 2021</t>
  </si>
  <si>
    <t>Center of Zealand</t>
  </si>
  <si>
    <t>Anlægsvej 15</t>
  </si>
  <si>
    <t>3. oktober 2021</t>
  </si>
  <si>
    <t>K2 Marathon - Rikke og Susanne #100</t>
  </si>
  <si>
    <t>Vester Kirkevek 12</t>
  </si>
  <si>
    <t>9. oktober 2021</t>
  </si>
  <si>
    <t>Gibraltar Marathon - Bjarne Skousen #100</t>
  </si>
  <si>
    <t>Gibraltar </t>
  </si>
  <si>
    <t>6 Bayside Road</t>
  </si>
  <si>
    <t>26. oktober 2021</t>
  </si>
  <si>
    <t>GX11</t>
  </si>
  <si>
    <t>Marbella Marathon</t>
  </si>
  <si>
    <t>Marbella</t>
  </si>
  <si>
    <t>CALLE PIRITA 13</t>
  </si>
  <si>
    <t>27. oktober 2021</t>
  </si>
  <si>
    <t>Calahonda / La Cala Marathon</t>
  </si>
  <si>
    <t>La Cala</t>
  </si>
  <si>
    <t>Restaurante Olivia's Calle Benarrabå</t>
  </si>
  <si>
    <t>28. oktober 2021</t>
  </si>
  <si>
    <t>Fuengirola / Mijas Golf Marathon</t>
  </si>
  <si>
    <t>Fuengirola</t>
  </si>
  <si>
    <t>Av. De la Encarnacion</t>
  </si>
  <si>
    <t>29. oktober 2021</t>
  </si>
  <si>
    <t>Costa del Sol Marathon -  Linda Kempel #400</t>
  </si>
  <si>
    <t>Málaga</t>
  </si>
  <si>
    <t>Paseo Marítimo Antonio Banderas</t>
  </si>
  <si>
    <t>30. oktober 2021</t>
  </si>
  <si>
    <t>Sjælsø Maraton #9</t>
  </si>
  <si>
    <t>Birkerød</t>
  </si>
  <si>
    <t>Soldraget 10</t>
  </si>
  <si>
    <t>20. november 2021</t>
  </si>
  <si>
    <t>Rudersdal</t>
  </si>
  <si>
    <t>Marathon Popup #56 - Amager</t>
  </si>
  <si>
    <t>København SV</t>
  </si>
  <si>
    <t>Kløvermarksvej 50</t>
  </si>
  <si>
    <t>21. november 2021</t>
  </si>
  <si>
    <t>Sportigan løbet Slagelse - Erik Andersen #100 + Morten Harboe #200</t>
  </si>
  <si>
    <t>Øster Allé 28</t>
  </si>
  <si>
    <t>27. november 2021</t>
  </si>
  <si>
    <t>Humør marathon #138</t>
  </si>
  <si>
    <t>Zahlesvej 4</t>
  </si>
  <si>
    <t>3. december 2021</t>
  </si>
  <si>
    <t>Letting Run #123 - Pernille Letting #80</t>
  </si>
  <si>
    <t>19. december 2021</t>
  </si>
  <si>
    <t>Marathon Popup #57 - Egedal</t>
  </si>
  <si>
    <t>Stenløse</t>
  </si>
  <si>
    <t>Degnebakken 10</t>
  </si>
  <si>
    <t>28. december 2021</t>
  </si>
  <si>
    <t>Egedal</t>
  </si>
  <si>
    <t>Letting Run #124</t>
  </si>
  <si>
    <t>31. december 2021</t>
  </si>
  <si>
    <t>Gangergaardens Marathon - Hans Christian Jensen #300</t>
  </si>
  <si>
    <t>Høng</t>
  </si>
  <si>
    <t>Høng Landevej 5</t>
  </si>
  <si>
    <t>8. januar 2022</t>
  </si>
  <si>
    <t>Letting Run #127</t>
  </si>
  <si>
    <t>16. januar 2022</t>
  </si>
  <si>
    <t>Marathon Popup #59 - Glostrup</t>
  </si>
  <si>
    <t>Glostrup</t>
  </si>
  <si>
    <t>Statenevej </t>
  </si>
  <si>
    <t>13. februar 2022</t>
  </si>
  <si>
    <t>Midt i Sorø - Lasse Brøndum Kirkelykke &amp; Anette Ericssen #300</t>
  </si>
  <si>
    <t>Kirke Stillinge</t>
  </si>
  <si>
    <t>Stillingevej 88</t>
  </si>
  <si>
    <t>27.februar 2022</t>
  </si>
  <si>
    <t>Nekselø</t>
  </si>
  <si>
    <t>25. marts 2022</t>
  </si>
  <si>
    <t>marts</t>
  </si>
  <si>
    <t>Holbæk</t>
  </si>
  <si>
    <t>Havnevej 1</t>
  </si>
  <si>
    <t>26. marts 2022</t>
  </si>
  <si>
    <t>Odden</t>
  </si>
  <si>
    <t>Gribenvej 53</t>
  </si>
  <si>
    <t>27. marts 2022</t>
  </si>
  <si>
    <t>Odsherred</t>
  </si>
  <si>
    <t>Nordjysk marathon</t>
  </si>
  <si>
    <t>Dronningelund</t>
  </si>
  <si>
    <t>Rørholtvej 18</t>
  </si>
  <si>
    <t>9. april 2022</t>
  </si>
  <si>
    <t>Brønderslev</t>
  </si>
  <si>
    <t>Hedeland Maraton - LNBK on Tour</t>
  </si>
  <si>
    <t>Hedehusende</t>
  </si>
  <si>
    <t>Tranemosevej</t>
  </si>
  <si>
    <t>18. april 2022</t>
  </si>
  <si>
    <t>Høje Taastrup</t>
  </si>
  <si>
    <t>Slagelse Marathon - Pernille Letting #100</t>
  </si>
  <si>
    <t>Kalundborgvej 39</t>
  </si>
  <si>
    <t>30. april 2022</t>
  </si>
  <si>
    <t>Copenhagen Marathon</t>
  </si>
  <si>
    <t>15. maj 2022</t>
  </si>
  <si>
    <t>Kalkmine</t>
  </si>
  <si>
    <t>Daugbjerg</t>
  </si>
  <si>
    <t>Dybdalsvej 18c</t>
  </si>
  <si>
    <t>26. maj 2022</t>
  </si>
  <si>
    <t>Viborg</t>
  </si>
  <si>
    <t>Tosseløbs Cannonball # - Kurt Olsen #300</t>
  </si>
  <si>
    <t>28. maj 2020</t>
  </si>
  <si>
    <t>K2 Marathon - Anne Ledizig #80</t>
  </si>
  <si>
    <t>4. juni 2022</t>
  </si>
  <si>
    <t>Letting Run #155</t>
  </si>
  <si>
    <t>11. juni 2022</t>
  </si>
  <si>
    <t>Letting Run #156</t>
  </si>
  <si>
    <t>Moffes Marathon #20 - Lars Forum #100</t>
  </si>
  <si>
    <t>Rødovre</t>
  </si>
  <si>
    <t>Damhusengen</t>
  </si>
  <si>
    <t>19. juni 2022</t>
  </si>
  <si>
    <t>Humør marathon - B1 #200 &amp; B2 #300</t>
  </si>
  <si>
    <t>Fårevejle</t>
  </si>
  <si>
    <t>Følvangsvej 3</t>
  </si>
  <si>
    <t>26. juni 2022</t>
  </si>
  <si>
    <t>Letting Run #161</t>
  </si>
  <si>
    <t>2. juli 2022</t>
  </si>
  <si>
    <t>Tosseløb Cannoball Basic #170</t>
  </si>
  <si>
    <t>5. juli 2022</t>
  </si>
  <si>
    <t>Tosseløb Cannoball Basic #170,5</t>
  </si>
  <si>
    <t>7. juli 2022</t>
  </si>
  <si>
    <t>Marathon Danmark - Regionsløb Sjælland - Zamal #300</t>
  </si>
  <si>
    <t>Søndre Molevej 30</t>
  </si>
  <si>
    <t>16. juli 2022</t>
  </si>
  <si>
    <t>Marathon Danmark - Regionsløb Hovedstaden</t>
  </si>
  <si>
    <t>Hummeltoftevej 51</t>
  </si>
  <si>
    <t>17. juli 2022</t>
  </si>
  <si>
    <t>Tosseløb Cannoball Basic #172</t>
  </si>
  <si>
    <t>19. juli 2022</t>
  </si>
  <si>
    <t>Tosseløb Cannoball Basic #172,5</t>
  </si>
  <si>
    <t>21. juli 2022</t>
  </si>
  <si>
    <t>Skinner Marathon</t>
  </si>
  <si>
    <t>24. juli 2022</t>
  </si>
  <si>
    <t>Letting Run - Anne Leditzig #100</t>
  </si>
  <si>
    <t>30. juli 2022</t>
  </si>
  <si>
    <t>Marathon Popup #61 - Egedal</t>
  </si>
  <si>
    <t>7. august 2022</t>
  </si>
  <si>
    <t>august</t>
  </si>
  <si>
    <t>13. august 2022</t>
  </si>
  <si>
    <t>Slagelse Marathon - Preben Damsgard #200</t>
  </si>
  <si>
    <t>18. august 2022</t>
  </si>
  <si>
    <t>Roskilde Marathon</t>
  </si>
  <si>
    <t>Nymarksvej 10</t>
  </si>
  <si>
    <t>21. august 2022</t>
  </si>
  <si>
    <t>Letting Run #169</t>
  </si>
  <si>
    <t>26. august 2022</t>
  </si>
  <si>
    <t>Marathon Popup #62 - Høje Taastrup</t>
  </si>
  <si>
    <t>Øtoftegårdsvej</t>
  </si>
  <si>
    <t>4. september 2022</t>
  </si>
  <si>
    <t>Letting Run #172</t>
  </si>
  <si>
    <t>11. spetember 2022</t>
  </si>
  <si>
    <t>Oslo Marathon</t>
  </si>
  <si>
    <t>Oslo</t>
  </si>
  <si>
    <t>Rådhusplassen</t>
  </si>
  <si>
    <t>17. september 2022</t>
  </si>
  <si>
    <t>HCA Marathon - Ulrik Pihl #1000</t>
  </si>
  <si>
    <t>Odense</t>
  </si>
  <si>
    <t>Stadionvej</t>
  </si>
  <si>
    <t>25. september 2022</t>
  </si>
  <si>
    <t>Center of Zealand Marathon - Claus Blaabjerg &amp; Britt Jørgensen #500</t>
  </si>
  <si>
    <t>2. oktober 2022</t>
  </si>
  <si>
    <t>Midt i Sorø - Mad&amp;Motion</t>
  </si>
  <si>
    <t>16. oktober 2022</t>
  </si>
  <si>
    <t>Letting Run - Mie #100</t>
  </si>
  <si>
    <t>30. oktober 2022</t>
  </si>
  <si>
    <t>Marathon Danmark - Kommuneserie - Vest</t>
  </si>
  <si>
    <t>Lemvig</t>
  </si>
  <si>
    <t>Gammel Landevej/Jagtvej</t>
  </si>
  <si>
    <t>4. november 2022</t>
  </si>
  <si>
    <t>Struer</t>
  </si>
  <si>
    <t>Fjordvejen 10</t>
  </si>
  <si>
    <t>5. november 2022</t>
  </si>
  <si>
    <t>Skive</t>
  </si>
  <si>
    <t>Humlevej 32</t>
  </si>
  <si>
    <t>6. november 2022</t>
  </si>
  <si>
    <t>Moffes Marathon #22</t>
  </si>
  <si>
    <t>13. november 2022</t>
  </si>
  <si>
    <t>Marathon Popup #65 - Albertslund</t>
  </si>
  <si>
    <t>Albertslund</t>
  </si>
  <si>
    <t>Gamle Landevej 27</t>
  </si>
  <si>
    <t>20. november 2022</t>
  </si>
  <si>
    <t>Letting Run #185</t>
  </si>
  <si>
    <t>23. november 2022</t>
  </si>
  <si>
    <t>Letting Run #186</t>
  </si>
  <si>
    <t>27. november 2022</t>
  </si>
  <si>
    <t>Kokkedal Marathon</t>
  </si>
  <si>
    <t>Kokkedal</t>
  </si>
  <si>
    <t>Skovbrynet 8</t>
  </si>
  <si>
    <t>4. december 2022</t>
  </si>
  <si>
    <t>Fredensborg</t>
  </si>
  <si>
    <t>Hvalsø Cannonball</t>
  </si>
  <si>
    <t>Hvalsø</t>
  </si>
  <si>
    <t>Skovvej 23</t>
  </si>
  <si>
    <t>11. december 2022</t>
  </si>
  <si>
    <t>Lejre</t>
  </si>
  <si>
    <t>Letting Run #191</t>
  </si>
  <si>
    <t>14. december 2022</t>
  </si>
  <si>
    <t>Tosseløb</t>
  </si>
  <si>
    <t>16. december 2022</t>
  </si>
  <si>
    <t>Letting Run #192</t>
  </si>
  <si>
    <t>19. december 2022</t>
  </si>
  <si>
    <t>Marathon Popup # - Høje Taastrup</t>
  </si>
  <si>
    <t>28. december 2022</t>
  </si>
  <si>
    <t>Letting Run #196</t>
  </si>
  <si>
    <t>31. december 2022</t>
  </si>
  <si>
    <t>Roskilde Marathon #3</t>
  </si>
  <si>
    <t>7. januar 2023</t>
  </si>
  <si>
    <t>Bagsværd Sø Vintermaraton - LNBK on Tour - David Bredo #900</t>
  </si>
  <si>
    <t>Bagsværd</t>
  </si>
  <si>
    <t>Skovalléen 42</t>
  </si>
  <si>
    <t>14. januar 2023</t>
  </si>
  <si>
    <t>Kerteminde Marathon</t>
  </si>
  <si>
    <t>Kerteminde</t>
  </si>
  <si>
    <t>Regnar Langesvej 2</t>
  </si>
  <si>
    <t>21. januar 2023</t>
  </si>
  <si>
    <t>Marathon Popup - Glostrup</t>
  </si>
  <si>
    <t>28. januar 2023</t>
  </si>
  <si>
    <t>Moffes Marathon #24 SØNDERSØ LØBET</t>
  </si>
  <si>
    <t>Kirke Værløse</t>
  </si>
  <si>
    <t>Lejrvej 23E</t>
  </si>
  <si>
    <t>5. februar 2023</t>
  </si>
  <si>
    <t>Furesø</t>
  </si>
  <si>
    <t>sh løb #16 – tur til Dodekalitten</t>
  </si>
  <si>
    <t>Kragenæs</t>
  </si>
  <si>
    <t>Kragenæsvej</t>
  </si>
  <si>
    <t>12. februar 2023</t>
  </si>
  <si>
    <t>Lolland</t>
  </si>
  <si>
    <t>Letting Run #203</t>
  </si>
  <si>
    <t>14. februar 2023</t>
  </si>
  <si>
    <t>Ø Marathon #110</t>
  </si>
  <si>
    <t>Kastrup</t>
  </si>
  <si>
    <t>Amager Strandvej 285</t>
  </si>
  <si>
    <t>17. februar 2023</t>
  </si>
  <si>
    <t>Tårnby</t>
  </si>
  <si>
    <t>Sh løb #17 - Ishøj</t>
  </si>
  <si>
    <t>Ishøj</t>
  </si>
  <si>
    <t>Brentevej 28</t>
  </si>
  <si>
    <t>19. februar 2023</t>
  </si>
  <si>
    <t>Split Marathon</t>
  </si>
  <si>
    <t>Split</t>
  </si>
  <si>
    <t>Obala Hrvatskog narodnog preporoda</t>
  </si>
  <si>
    <t>26. februar 2023</t>
  </si>
  <si>
    <t>HR-21 000</t>
  </si>
  <si>
    <t>5. marts 2023</t>
  </si>
  <si>
    <t>Frederiksberg Marathon - på kirkegården</t>
  </si>
  <si>
    <t>Frederiksberg</t>
  </si>
  <si>
    <t>Kammasvej 3</t>
  </si>
  <si>
    <t>8. marts 2023</t>
  </si>
  <si>
    <t>Hørsholm</t>
  </si>
  <si>
    <t>Stadion Alle 14</t>
  </si>
  <si>
    <t>24. marts 2023</t>
  </si>
  <si>
    <t>Allerød</t>
  </si>
  <si>
    <t>Skovensvej 4</t>
  </si>
  <si>
    <t>25. marts 2023</t>
  </si>
  <si>
    <t>Hillerød</t>
  </si>
  <si>
    <t>Rendelæggerbakken</t>
  </si>
  <si>
    <t>26. marts 2023</t>
  </si>
  <si>
    <t>Sørby Marathon on Tour</t>
  </si>
  <si>
    <t>Gadstrup</t>
  </si>
  <si>
    <t>Nyvej 30</t>
  </si>
  <si>
    <t>2. april 2023</t>
  </si>
  <si>
    <t>Letting Run</t>
  </si>
  <si>
    <t>7. april 2023</t>
  </si>
  <si>
    <t>Kerteminde On Tour Ballerup</t>
  </si>
  <si>
    <t>Måløv</t>
  </si>
  <si>
    <t>Måløv Hovedgade 96</t>
  </si>
  <si>
    <t>15. april 2023</t>
  </si>
  <si>
    <t>Hvalsø Cannonball On tour - Orø</t>
  </si>
  <si>
    <t>Brøndevej 15</t>
  </si>
  <si>
    <t>16. april 2023</t>
  </si>
  <si>
    <t>Kerteminde On Tour Helsingør</t>
  </si>
  <si>
    <t>Helsingør</t>
  </si>
  <si>
    <t>Færgevej 1</t>
  </si>
  <si>
    <t>19. april 2023</t>
  </si>
  <si>
    <t>Løbeshop.dk - Marstal</t>
  </si>
  <si>
    <t>Marstal</t>
  </si>
  <si>
    <t>Markgade</t>
  </si>
  <si>
    <t>22. april 2023</t>
  </si>
  <si>
    <t>Ærø</t>
  </si>
  <si>
    <t>PE Marathon #22 - Warny &amp; Philip #100</t>
  </si>
  <si>
    <t>Ugandavej 184</t>
  </si>
  <si>
    <t>29. april 2023</t>
  </si>
  <si>
    <t>Roskilde Marathon # - Anne-Marie #300</t>
  </si>
  <si>
    <t>5. maj 2023</t>
  </si>
  <si>
    <t>Riga Marathon</t>
  </si>
  <si>
    <t>Riga</t>
  </si>
  <si>
    <t>11. novembra krastmala</t>
  </si>
  <si>
    <t>7. maj 2023</t>
  </si>
  <si>
    <t>LV-1050</t>
  </si>
  <si>
    <t>Copenhagen Marathon 2023</t>
  </si>
  <si>
    <t>14. maj. 2023</t>
  </si>
  <si>
    <t>Kerteminde On Tour Halsnæs</t>
  </si>
  <si>
    <t>Ølsted</t>
  </si>
  <si>
    <t>Hovedgaden 1A</t>
  </si>
  <si>
    <t>17. maj 2023</t>
  </si>
  <si>
    <t>Halsnæs</t>
  </si>
  <si>
    <t>LNBK Buresø Marathon - Kira #100</t>
  </si>
  <si>
    <t>Slangerup</t>
  </si>
  <si>
    <t>Skovvej 1</t>
  </si>
  <si>
    <t>20. maj 2023</t>
  </si>
  <si>
    <t>28. maj 2023</t>
  </si>
  <si>
    <t>Tosseløb - Søren Nielsen #100</t>
  </si>
  <si>
    <t>3. juni 2023</t>
  </si>
  <si>
    <t>11. juni 2023</t>
  </si>
  <si>
    <t>Flådeegene Marathon</t>
  </si>
  <si>
    <t>17. juni 2023</t>
  </si>
  <si>
    <t>Sh løb #19 - Gribskov</t>
  </si>
  <si>
    <t>Græsted</t>
  </si>
  <si>
    <t>Gillelejevej</t>
  </si>
  <si>
    <t>25. juni 2023</t>
  </si>
  <si>
    <t>Gribskov</t>
  </si>
  <si>
    <t>Humør marathon #152 - Karrebæksminde</t>
  </si>
  <si>
    <t>Karrebæksminde</t>
  </si>
  <si>
    <t>Mejsesvinget 24</t>
  </si>
  <si>
    <t>28. juni 2023</t>
  </si>
  <si>
    <t>K2 Marathon - Kim #100</t>
  </si>
  <si>
    <t>Marbækvej 14</t>
  </si>
  <si>
    <t>2. juli 2023</t>
  </si>
  <si>
    <t>Marathon Danmark - Region Hovedstaden</t>
  </si>
  <si>
    <t>Skovalleen 42</t>
  </si>
  <si>
    <t>5. juli 2023</t>
  </si>
  <si>
    <t>Marathon Danmark - Region Sjælland</t>
  </si>
  <si>
    <t>Sorø</t>
  </si>
  <si>
    <t>Skælskørvej 34</t>
  </si>
  <si>
    <t>6. juli 2023</t>
  </si>
  <si>
    <t>Marathon Danmark - Region Syddanmark</t>
  </si>
  <si>
    <t>Nyborg</t>
  </si>
  <si>
    <t>Slipshavnsvej 16</t>
  </si>
  <si>
    <t>7. juli 2023</t>
  </si>
  <si>
    <t>Marathon Danmark - Region Midtjylland</t>
  </si>
  <si>
    <t>Vinderup</t>
  </si>
  <si>
    <t>Søgårdvej 34b</t>
  </si>
  <si>
    <t>8. juli 2023</t>
  </si>
  <si>
    <t>Holstebro</t>
  </si>
  <si>
    <t>Marathon Danmark - Region Nordjylland - Birgitte Langballe #200</t>
  </si>
  <si>
    <t>Rebild</t>
  </si>
  <si>
    <t>Rebildvej 46</t>
  </si>
  <si>
    <t>9. juli 2023</t>
  </si>
  <si>
    <t>Bornholms Cannonball Marathon</t>
  </si>
  <si>
    <t>Poulsker, Nexø</t>
  </si>
  <si>
    <t>Munkegårdsvejen 10</t>
  </si>
  <si>
    <t>22. juli 2023</t>
  </si>
  <si>
    <t>Bornholms</t>
  </si>
  <si>
    <t>Ø Marathon #127</t>
  </si>
  <si>
    <t>26. juli 2023</t>
  </si>
  <si>
    <t>Letting Run #234</t>
  </si>
  <si>
    <t>30. juli 2023</t>
  </si>
  <si>
    <t>Ø Marathon #129</t>
  </si>
  <si>
    <t>2. august 2023</t>
  </si>
  <si>
    <t>6. august 2023</t>
  </si>
  <si>
    <t>Humør Marathon #153</t>
  </si>
  <si>
    <t>Zahlesvej 3</t>
  </si>
  <si>
    <t>8. august 2023</t>
  </si>
  <si>
    <t>Roskilde Marathon #7</t>
  </si>
  <si>
    <t>13. august 2023</t>
  </si>
  <si>
    <t>Tosseløb - Basic</t>
  </si>
  <si>
    <t>22. august 2023</t>
  </si>
  <si>
    <t>Moffes marathon #28 - Moffe, Lennart, Martin #100</t>
  </si>
  <si>
    <t>Brøndby Stadio 10</t>
  </si>
  <si>
    <t>26. august 2023</t>
  </si>
  <si>
    <t>Letting Run #235</t>
  </si>
  <si>
    <t>2. september 2023</t>
  </si>
  <si>
    <t>Roskilde Marathon #8</t>
  </si>
  <si>
    <t>10. september</t>
  </si>
  <si>
    <t>Ø Marathon</t>
  </si>
  <si>
    <t>15. september 2023</t>
  </si>
  <si>
    <t>Humør Marathon - Ole Cafell #300</t>
  </si>
  <si>
    <t>Fuglebjerg</t>
  </si>
  <si>
    <t>Byagervej 11</t>
  </si>
  <si>
    <t>17.september 2023</t>
  </si>
  <si>
    <t>Fredskov 2500 Basic #137</t>
  </si>
  <si>
    <t>Valby</t>
  </si>
  <si>
    <t>Hammelstrupvej 100</t>
  </si>
  <si>
    <t>23. september 2023</t>
  </si>
  <si>
    <t>Brussels Airport Marathon</t>
  </si>
  <si>
    <t>Brussels</t>
  </si>
  <si>
    <t>De Brouckèreplein</t>
  </si>
  <si>
    <t>1. oktober 2023</t>
  </si>
  <si>
    <t>Marathon PopUp #70 - Vallensbæk</t>
  </si>
  <si>
    <t>Rendsagevej 5</t>
  </si>
  <si>
    <t>8. oktober 2023</t>
  </si>
  <si>
    <t>Letting Run #245</t>
  </si>
  <si>
    <t>22. oktober 2023</t>
  </si>
  <si>
    <t>Fanø</t>
  </si>
  <si>
    <t>Færgestrand 2</t>
  </si>
  <si>
    <t>27. oktober 2023</t>
  </si>
  <si>
    <t>Varde</t>
  </si>
  <si>
    <t>Tane Hedevej 36</t>
  </si>
  <si>
    <t>28. oktober 2023</t>
  </si>
  <si>
    <t>Vejen</t>
  </si>
  <si>
    <t>Petersmindevej 2a</t>
  </si>
  <si>
    <t>29. oktober 2023</t>
  </si>
  <si>
    <t>Roskilde Marathon #9</t>
  </si>
  <si>
    <t>3. december 2023</t>
  </si>
  <si>
    <t>Marathon PopUp #72 - Høje Taastrup - Henrik Birkedal #300</t>
  </si>
  <si>
    <t>26. decempber 2023</t>
  </si>
  <si>
    <t>Roskilde Marathon #10</t>
  </si>
  <si>
    <t>27. januar 2024</t>
  </si>
  <si>
    <t>Marathon PopUp #73 - Hvidovre</t>
  </si>
  <si>
    <t>Åmarkvej 2</t>
  </si>
  <si>
    <t>18. februar 2024</t>
  </si>
  <si>
    <t>Run4700 Happines</t>
  </si>
  <si>
    <t>Torvestræde 3</t>
  </si>
  <si>
    <t>29. februar 2024</t>
  </si>
  <si>
    <t>Humør Marathon - David #1000</t>
  </si>
  <si>
    <t>Anlægsvej 7</t>
  </si>
  <si>
    <t>9. marts 2024</t>
  </si>
  <si>
    <t>Boston Marathon 128th</t>
  </si>
  <si>
    <t>Hopkinson</t>
  </si>
  <si>
    <t>Main st.</t>
  </si>
  <si>
    <t>15. april 2024</t>
  </si>
  <si>
    <t>Karise Marathon</t>
  </si>
  <si>
    <t>Karise</t>
  </si>
  <si>
    <t>Prins Buris Vej 19</t>
  </si>
  <si>
    <t>28. april 2024</t>
  </si>
  <si>
    <t>Prague Marathon</t>
  </si>
  <si>
    <t>Prague</t>
  </si>
  <si>
    <t>Staroměstské náměstí</t>
  </si>
  <si>
    <t>5. maj 2024</t>
  </si>
  <si>
    <t>Letting Run #270</t>
  </si>
  <si>
    <t>11. maj 2024</t>
  </si>
  <si>
    <t>Carlson Marathon #10</t>
  </si>
  <si>
    <t>Ølstykke</t>
  </si>
  <si>
    <t>Græstedgård</t>
  </si>
  <si>
    <t>19. maj 2024</t>
  </si>
  <si>
    <t>Marathon PopUp #74 - Rødovre (Steen #500 - Kuhlmann 98 kommuner)</t>
  </si>
  <si>
    <t>Korsdalsvej 102</t>
  </si>
  <si>
    <t>2. juni 2024</t>
  </si>
  <si>
    <t>Carlson Marathon #11</t>
  </si>
  <si>
    <t>22. juni 2024</t>
  </si>
  <si>
    <t>NSEJ løb #14</t>
  </si>
  <si>
    <t>Lille druedalsvej 8</t>
  </si>
  <si>
    <t>29. juni 2024</t>
  </si>
  <si>
    <t>7. juli 2024</t>
  </si>
  <si>
    <t>9. juli 2024</t>
  </si>
  <si>
    <t>13. juli 2024</t>
  </si>
  <si>
    <t>16. juli 2024</t>
  </si>
  <si>
    <t>20. juli 2024</t>
  </si>
  <si>
    <t>23. juli 2024</t>
  </si>
  <si>
    <t>4. august 2024</t>
  </si>
  <si>
    <t>10. august 2024</t>
  </si>
  <si>
    <t>The Quadrathon Challenge - Kinnego Marathon</t>
  </si>
  <si>
    <t>Moville</t>
  </si>
  <si>
    <t>Glencrow Hall</t>
  </si>
  <si>
    <t>15. august 2024</t>
  </si>
  <si>
    <t>Inishowen Municipal</t>
  </si>
  <si>
    <t>The Quadrathon Challenge - Malin Head Marathon</t>
  </si>
  <si>
    <t>Malin Town</t>
  </si>
  <si>
    <t>16. august 2024</t>
  </si>
  <si>
    <t>The Quadrathon Challenge - Mamore Marathon</t>
  </si>
  <si>
    <t>17. august 2024</t>
  </si>
  <si>
    <t>The Quadrathon Challenge - Muff Marathon</t>
  </si>
  <si>
    <t>Buncrana</t>
  </si>
  <si>
    <t>18. august 2024</t>
  </si>
  <si>
    <t>Marathon PopUp #75 - Rødovre</t>
  </si>
  <si>
    <t>25. august 2024</t>
  </si>
  <si>
    <t>Helsingborg Marathon - Tony Green #1000</t>
  </si>
  <si>
    <t>7. september 2024</t>
  </si>
  <si>
    <t>Letting Run #286</t>
  </si>
  <si>
    <t>14. september 2024</t>
  </si>
  <si>
    <t>Kerteminde Canonball Søren &amp; Trine #300</t>
  </si>
  <si>
    <t>Marinavejen</t>
  </si>
  <si>
    <t>21. september 2024</t>
  </si>
  <si>
    <t>Roskilde Marathon #13</t>
  </si>
  <si>
    <t>6. oktober 2024</t>
  </si>
  <si>
    <t>Marathon PopUp - Tosseløb og Kuhlmann Løb On Tour</t>
  </si>
  <si>
    <t>Rorschach</t>
  </si>
  <si>
    <t>Churerstrasse 4</t>
  </si>
  <si>
    <t>12. oktober 2024</t>
  </si>
  <si>
    <t>Sparkasse 3-Länder Marathon</t>
  </si>
  <si>
    <t>Lindau</t>
  </si>
  <si>
    <t>Harbour</t>
  </si>
  <si>
    <t>13. oktober 2024</t>
  </si>
  <si>
    <t>Gibraltar Marathon</t>
  </si>
  <si>
    <t>Europa Point</t>
  </si>
  <si>
    <t>20. oktober 2024</t>
  </si>
  <si>
    <t>Mijas Marathon (den hvide By)</t>
  </si>
  <si>
    <t>Mijas</t>
  </si>
  <si>
    <t>Carretera de Fuengirola Mijas</t>
  </si>
  <si>
    <t>22. oktober 2024</t>
  </si>
  <si>
    <t>Costa Del Sol Marathon</t>
  </si>
  <si>
    <t>Malaga</t>
  </si>
  <si>
    <t>24. oktober 2024</t>
  </si>
  <si>
    <t>Moffes Marathon - Dragør</t>
  </si>
  <si>
    <t>Dragør</t>
  </si>
  <si>
    <t>Sønder Strandvej 100</t>
  </si>
  <si>
    <t>3. november 2024</t>
  </si>
  <si>
    <t>Klub 100 Marathon - Rødekro</t>
  </si>
  <si>
    <t>Rødekro</t>
  </si>
  <si>
    <t>Skovbrynet 10</t>
  </si>
  <si>
    <t>16. november 2024</t>
  </si>
  <si>
    <t>Aabenraa</t>
  </si>
  <si>
    <t>Letting Run #292</t>
  </si>
  <si>
    <t>24. november 2024</t>
  </si>
  <si>
    <t>Marathon PopUp  #77- Albertslund</t>
  </si>
  <si>
    <t>Egelundsvej 9</t>
  </si>
  <si>
    <t>1. december 2024</t>
  </si>
  <si>
    <t>Roskilde Marathon #14 - Rikke Cebula #300</t>
  </si>
  <si>
    <t>8. december 2024</t>
  </si>
  <si>
    <t>Fredskov 2500 Basic #153</t>
  </si>
  <si>
    <t>15. december 2024</t>
  </si>
  <si>
    <t>Letting Run #293</t>
  </si>
  <si>
    <t>21. december 2024</t>
  </si>
  <si>
    <t>Ø Marathon - Møllebro #800</t>
  </si>
  <si>
    <t>23. december 2024</t>
  </si>
  <si>
    <t>Tosseløb Basic</t>
  </si>
  <si>
    <t>Sct. Bendtsgade 22</t>
  </si>
  <si>
    <t>24. december 2024</t>
  </si>
  <si>
    <t>Marathon PopUp #78 - Albertslund</t>
  </si>
  <si>
    <t>Gamle landevej 17</t>
  </si>
  <si>
    <t>29. december 2024</t>
  </si>
  <si>
    <t>NSEJ Løb #Tømmermænds løbet 2025</t>
  </si>
  <si>
    <t>1. januar 2025</t>
  </si>
  <si>
    <t>Letting Run #294</t>
  </si>
  <si>
    <t>4. januar 2025</t>
  </si>
  <si>
    <t>Marathon PopUp #79 - Albertslund</t>
  </si>
  <si>
    <t>Skallerne 14</t>
  </si>
  <si>
    <t>12. januar 2025</t>
  </si>
  <si>
    <t>PE Marathon #43</t>
  </si>
  <si>
    <t>18. januar 2025</t>
  </si>
  <si>
    <t>21. januar 2025</t>
  </si>
  <si>
    <t xml:space="preserve">LNBK Vejleåløbet - Rikke Thestrup #100 </t>
  </si>
  <si>
    <t>8. ferbruar 2025</t>
  </si>
  <si>
    <t>Humør Marathon - David 30 år</t>
  </si>
  <si>
    <t>Abrikosvej 18</t>
  </si>
  <si>
    <t>10. februar 2025</t>
  </si>
  <si>
    <t>Vestvolden Marathon #XLVIII</t>
  </si>
  <si>
    <t>14. februar 2025</t>
  </si>
  <si>
    <t>PE Marathon #44 - Lars Forum #200</t>
  </si>
  <si>
    <t>22. februar 2025</t>
  </si>
  <si>
    <t>Moffes Marathon - Strandløbet</t>
  </si>
  <si>
    <t>Brøndby Strand</t>
  </si>
  <si>
    <t>Strandporten 9</t>
  </si>
  <si>
    <t>01. marts 2025</t>
  </si>
  <si>
    <t>4. marts 2025</t>
  </si>
  <si>
    <t>Letting Run #295</t>
  </si>
  <si>
    <t>8. marts 2025</t>
  </si>
  <si>
    <t>Rom Marathon</t>
  </si>
  <si>
    <t>Rome</t>
  </si>
  <si>
    <t>via dei Fori Imperiali</t>
  </si>
  <si>
    <t>16. marts 2025</t>
  </si>
  <si>
    <t>Marathon PopUp on tour Vatikanet</t>
  </si>
  <si>
    <t>Vatikanet</t>
  </si>
  <si>
    <t>Piazza San Pietro (v Obelisken foran Peterskirken)</t>
  </si>
  <si>
    <t>17. marts 2025</t>
  </si>
  <si>
    <t>Letting Run #296</t>
  </si>
  <si>
    <t>22. marts 2025</t>
  </si>
  <si>
    <t>NSEJ - Niclas #100 halv</t>
  </si>
  <si>
    <t>29. marts 2025</t>
  </si>
  <si>
    <t>Marathon Danmark - Kommuneserie - Øst - Johan &amp; Kira #200</t>
  </si>
  <si>
    <t>Marbækvej 10</t>
  </si>
  <si>
    <t>4. april 2025</t>
  </si>
  <si>
    <t>Marathon Danmark - Kommuneserie - Øst - Arne #100</t>
  </si>
  <si>
    <t>Tvedvangen 20</t>
  </si>
  <si>
    <t>5. april 2025</t>
  </si>
  <si>
    <t>Smørum</t>
  </si>
  <si>
    <t>Flodvej 68</t>
  </si>
  <si>
    <t>6. april 2025</t>
  </si>
  <si>
    <t>13. april 2025</t>
  </si>
  <si>
    <t>Copenhagen Marathon 2025</t>
  </si>
  <si>
    <t>11. maj 2025</t>
  </si>
  <si>
    <t>17. maj 2025</t>
  </si>
  <si>
    <t>Hvalsø Cannonball - Klub100Marathon Landsdelsløb - Brian Feldborg #100</t>
  </si>
  <si>
    <t>Møllebjergvej 28</t>
  </si>
  <si>
    <t>14. juni 2025</t>
  </si>
  <si>
    <t>Marathon PopUp # - Ishøj</t>
  </si>
  <si>
    <t>Skovvej 110</t>
  </si>
  <si>
    <t>22. juni 2025</t>
  </si>
  <si>
    <t>PE Marathon #48</t>
  </si>
  <si>
    <t>28. juni 2025</t>
  </si>
  <si>
    <t xml:space="preserve">Marathon Danmark - Region Nordjylland </t>
  </si>
  <si>
    <t>Farsø</t>
  </si>
  <si>
    <t>Ertebøllevej 42</t>
  </si>
  <si>
    <t>9. juli 2025</t>
  </si>
  <si>
    <t>Vesthimmerlands</t>
  </si>
  <si>
    <t>Juelsminde</t>
  </si>
  <si>
    <t>Tofteskovvej 12</t>
  </si>
  <si>
    <t>10. juli 2025</t>
  </si>
  <si>
    <t>Hedensted</t>
  </si>
  <si>
    <t>Fredericia</t>
  </si>
  <si>
    <t>Øster Voldgade 15</t>
  </si>
  <si>
    <t>11. juli 2025</t>
  </si>
  <si>
    <t>Præsteø</t>
  </si>
  <si>
    <t>Hovmarken 4A</t>
  </si>
  <si>
    <t>12. juli 2025</t>
  </si>
  <si>
    <t>Bag søndermarken 1</t>
  </si>
  <si>
    <t>13. juli 2025</t>
  </si>
  <si>
    <t>26. juli 2025</t>
  </si>
  <si>
    <t>LNBK Gentofte Sommermaraton 2025</t>
  </si>
  <si>
    <t>Charlottenlund</t>
  </si>
  <si>
    <t>Nordre Havnevej</t>
  </si>
  <si>
    <t>2. august 2025</t>
  </si>
  <si>
    <t>Gentofte</t>
  </si>
  <si>
    <t>K2 Marathon - Frederikssund</t>
  </si>
  <si>
    <t>17. august 2025</t>
  </si>
  <si>
    <t>Kokkedal Marathon - pop up Furesø</t>
  </si>
  <si>
    <t>Værløse</t>
  </si>
  <si>
    <t>Frederiksborgvej 101</t>
  </si>
  <si>
    <t>6. september 2025</t>
  </si>
  <si>
    <t>Humør Marathon - Olsen Banden på Sporet 50 år</t>
  </si>
  <si>
    <t>Vermlandsgade / kløvermarksvej</t>
  </si>
  <si>
    <t>26. september 2025</t>
  </si>
  <si>
    <t>Warsaw Marathon 2025 #47 Nationale Nederlanden</t>
  </si>
  <si>
    <t>Warsaw</t>
  </si>
  <si>
    <t>Świętokrzyska street</t>
  </si>
  <si>
    <t>28. september 2025</t>
  </si>
  <si>
    <t>00-110</t>
  </si>
  <si>
    <t>Marathon PopUp # - Ishøj -  Kim Getting #200</t>
  </si>
  <si>
    <t>5. oktober 2025</t>
  </si>
  <si>
    <t>Chicago Marathon 2025</t>
  </si>
  <si>
    <t>Chicago</t>
  </si>
  <si>
    <t>Columbus Drive</t>
  </si>
  <si>
    <t>12. oktober 2025</t>
  </si>
  <si>
    <t>Snobberup Marathon - Palle #200</t>
  </si>
  <si>
    <t>Arboretvej 1</t>
  </si>
  <si>
    <t>01. november 2025</t>
  </si>
  <si>
    <t>Hjelmalle 3</t>
  </si>
  <si>
    <t>7. november 2025</t>
  </si>
  <si>
    <t>Marathon Danmark - Kommuneserie - Vest - David #1100</t>
  </si>
  <si>
    <t>Haderslev</t>
  </si>
  <si>
    <t>Stadionvej 7</t>
  </si>
  <si>
    <t>8. november 2025</t>
  </si>
  <si>
    <t>Christiansfeld</t>
  </si>
  <si>
    <t>Skolevej 14</t>
  </si>
  <si>
    <t>9. november 2025</t>
  </si>
  <si>
    <t>Kolding</t>
  </si>
  <si>
    <t>Fredskov Marathon  - Basic</t>
  </si>
  <si>
    <t>15. november 2025</t>
  </si>
  <si>
    <t>PE Marathon #54</t>
  </si>
  <si>
    <t>20. december 2025</t>
  </si>
  <si>
    <t>25. december 2025</t>
  </si>
  <si>
    <t>Vestvoldsmarathon #LIV</t>
  </si>
  <si>
    <t>10. januar 2026</t>
  </si>
  <si>
    <t>PE Marathon on Tour #55 - Warny #200</t>
  </si>
  <si>
    <t>Fælledvej 157H</t>
  </si>
  <si>
    <t>17. januar 2026</t>
  </si>
  <si>
    <t>PE Marathon #56</t>
  </si>
  <si>
    <t>24. januar 2026</t>
  </si>
  <si>
    <t>31. januar 2026</t>
  </si>
  <si>
    <t>PE Marathon #57</t>
  </si>
  <si>
    <t>28. februar 2026</t>
  </si>
  <si>
    <t>LNBK Gladsaxe Forårsløb 2026</t>
  </si>
  <si>
    <t>7. marts 2026</t>
  </si>
  <si>
    <t>Vestvoldsmarathon #LVI</t>
  </si>
  <si>
    <t>8. marts 2026</t>
  </si>
  <si>
    <t>25. april 2026</t>
  </si>
  <si>
    <t>2. maj 2026</t>
  </si>
  <si>
    <t>10. maj 2026</t>
  </si>
  <si>
    <t>16. maj 2026</t>
  </si>
  <si>
    <t>30. maj 2026</t>
  </si>
  <si>
    <t>13. august 2026</t>
  </si>
  <si>
    <t>14. august 2026</t>
  </si>
  <si>
    <t>15. august 2026</t>
  </si>
  <si>
    <t>16. august 2026</t>
  </si>
  <si>
    <t>22. august 2026</t>
  </si>
  <si>
    <t>Samsø</t>
  </si>
  <si>
    <t>Esbjerg</t>
  </si>
  <si>
    <t>Hjørring</t>
  </si>
  <si>
    <t>Jammerbugt</t>
  </si>
  <si>
    <t>Aalborg</t>
  </si>
  <si>
    <t>PE Marathon #60</t>
  </si>
  <si>
    <t>2. oktober 2026</t>
  </si>
  <si>
    <t>3. oktober 2026</t>
  </si>
  <si>
    <t>4. oktober 2026</t>
  </si>
  <si>
    <t>Copenhagen Marathon 2026</t>
  </si>
  <si>
    <t>13. september 2026</t>
  </si>
  <si>
    <t>18. april 2027</t>
  </si>
  <si>
    <t>Helsinki City Marathon</t>
  </si>
  <si>
    <t>Helsinki</t>
  </si>
  <si>
    <t>Paavo Nurmen tie 1</t>
  </si>
  <si>
    <t>00250</t>
  </si>
  <si>
    <t>23. maj 2026</t>
  </si>
  <si>
    <t>Ø Marathon se byen vågne Pinse</t>
  </si>
  <si>
    <t>Stockholm Marathon 2026</t>
  </si>
  <si>
    <t>Lidingövägen</t>
  </si>
  <si>
    <t>Stockholm</t>
  </si>
  <si>
    <t>110 44</t>
  </si>
  <si>
    <t>6. juni 2026</t>
  </si>
  <si>
    <t>Flådeegene Marathon - Torben #200</t>
  </si>
  <si>
    <t>Tørring</t>
  </si>
  <si>
    <t>Gudenårcenteret Kirkevej 10</t>
  </si>
  <si>
    <t>13. juni 2026</t>
  </si>
  <si>
    <t>Klub100 Marathon - Landsdelsmarathorn i Tørring - Møllebro #900</t>
  </si>
  <si>
    <t>* Belgrade Marathon 2027</t>
  </si>
  <si>
    <t>Serbia</t>
  </si>
  <si>
    <t>sh løb # 24 · Sydkystrunden</t>
  </si>
  <si>
    <t>Ishøj Station</t>
  </si>
  <si>
    <t>26. juni 2026</t>
  </si>
  <si>
    <t>Skydebanevej 14</t>
  </si>
  <si>
    <t>1. juli 2026</t>
  </si>
  <si>
    <t>Marbækgårdsvej 1</t>
  </si>
  <si>
    <t>3. juli 2026</t>
  </si>
  <si>
    <t>Herlufmagle</t>
  </si>
  <si>
    <t>Tybjerg Bygade 3</t>
  </si>
  <si>
    <t>Ved stadion 23</t>
  </si>
  <si>
    <t>4. juli 2026</t>
  </si>
  <si>
    <t>5. juli 2026</t>
  </si>
  <si>
    <t>11. juli 2026</t>
  </si>
  <si>
    <t>KO Cannonball - Romby #300</t>
  </si>
  <si>
    <t>27. august 2026</t>
  </si>
  <si>
    <t>29. august 2026</t>
  </si>
  <si>
    <t>31. juli 2026</t>
  </si>
  <si>
    <t>8. august 2026</t>
  </si>
  <si>
    <t>Tallinn</t>
  </si>
  <si>
    <t>* Marathon Danmark - Kommuneserie - Vest</t>
  </si>
  <si>
    <t>6. september 2026</t>
  </si>
  <si>
    <t>Nyordvej 1</t>
  </si>
  <si>
    <t>Vestvoldsmarathon #LIX</t>
  </si>
  <si>
    <t>Humør marathon #162 - Nyord</t>
  </si>
  <si>
    <t>Stege</t>
  </si>
  <si>
    <t>RC pop-up Samsø</t>
  </si>
  <si>
    <t>Sælvig</t>
  </si>
  <si>
    <t>Humør marathon #163 - Maia #100</t>
  </si>
  <si>
    <t>Gamle Carlsberg Vej 11C</t>
  </si>
  <si>
    <t>Swedbank Tallinn Marathon</t>
  </si>
  <si>
    <t>Falgi tee</t>
  </si>
  <si>
    <t>* Swedbank Vilniaus Marathon2027</t>
  </si>
  <si>
    <t>Estland</t>
  </si>
  <si>
    <t>12. september 2027</t>
  </si>
  <si>
    <t>26. september 2026</t>
  </si>
  <si>
    <t>* PE Marathon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</si>
</sst>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F400]h:mm:ss\ AM/PM"/>
    <numFmt numFmtId="166" formatCode="[$-F800]dddd\,\ mmmm\ dd\,\ yyyy"/>
    <numFmt numFmtId="167" formatCode="####"/>
    <numFmt numFmtId="168" formatCode="dd\-mm\-yy;@"/>
  </numFmts>
  <fonts count="16">
    <font>
      <sz val="11"/>
      <color theme="1"/>
      <name val="Calibri"/>
      <family val="2"/>
      <scheme val="minor"/>
    </font>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0" tint="-0.14999847407452621"/>
      <name val="Calibri"/>
      <family val="2"/>
      <scheme val="minor"/>
    </font>
    <font>
      <sz val="11"/>
      <color theme="0"/>
      <name val="Calibri"/>
      <family val="2"/>
      <scheme val="minor"/>
    </font>
    <font>
      <sz val="11"/>
      <color rgb="FFFF0000"/>
      <name val="Calibri"/>
      <family val="2"/>
      <scheme val="minor"/>
    </font>
    <font>
      <sz val="12"/>
      <color theme="1"/>
      <name val="Calibri"/>
      <family val="2"/>
      <charset val="128"/>
      <scheme val="minor"/>
    </font>
    <font>
      <sz val="11"/>
      <color theme="1"/>
      <name val="Calibri"/>
      <family val="2"/>
      <charset val="128"/>
      <scheme val="minor"/>
    </font>
    <font>
      <u/>
      <sz val="11"/>
      <color theme="10"/>
      <name val="Calibri"/>
      <family val="2"/>
      <scheme val="minor"/>
    </font>
    <font>
      <b/>
      <sz val="11"/>
      <color rgb="FFFF0000"/>
      <name val="Calibri"/>
      <family val="2"/>
      <scheme val="minor"/>
    </font>
    <font>
      <b/>
      <sz val="11"/>
      <color theme="6" tint="-0.499984740745262"/>
      <name val="Calibri"/>
      <family val="2"/>
      <scheme val="minor"/>
    </font>
    <font>
      <sz val="11"/>
      <color theme="2"/>
      <name val="Calibri"/>
      <family val="2"/>
      <scheme val="minor"/>
    </font>
    <font>
      <sz val="11"/>
      <color rgb="FF000000"/>
      <name val="Calibri"/>
      <family val="2"/>
    </font>
    <font>
      <sz val="11"/>
      <color rgb="FF9C5700"/>
      <name val="Calibri"/>
      <family val="2"/>
    </font>
  </fonts>
  <fills count="33">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rgb="FFC00000"/>
        <bgColor indexed="64"/>
      </patternFill>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FF66"/>
        <bgColor indexed="64"/>
      </patternFill>
    </fill>
    <fill>
      <patternFill patternType="solid">
        <fgColor rgb="FF3399FF"/>
        <bgColor indexed="64"/>
      </patternFill>
    </fill>
    <fill>
      <patternFill patternType="solid">
        <fgColor rgb="FFFF9933"/>
        <bgColor indexed="64"/>
      </patternFill>
    </fill>
    <fill>
      <patternFill patternType="solid">
        <fgColor theme="7"/>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95B3D7"/>
        <bgColor indexed="64"/>
      </patternFill>
    </fill>
    <fill>
      <patternFill patternType="solid">
        <fgColor rgb="FFFF3300"/>
        <bgColor indexed="64"/>
      </patternFill>
    </fill>
    <fill>
      <gradientFill>
        <stop position="0">
          <color rgb="FFFFFF00"/>
        </stop>
        <stop position="1">
          <color theme="7" tint="-0.25098422193060094"/>
        </stop>
      </gradientFill>
    </fill>
    <fill>
      <gradientFill>
        <stop position="0">
          <color rgb="FFFFFF00"/>
        </stop>
        <stop position="1">
          <color rgb="FF00B050"/>
        </stop>
      </gradientFill>
    </fill>
    <fill>
      <gradientFill>
        <stop position="0">
          <color rgb="FF7030A0"/>
        </stop>
        <stop position="1">
          <color rgb="FF00B050"/>
        </stop>
      </gradientFill>
    </fill>
    <fill>
      <gradientFill>
        <stop position="0">
          <color rgb="FFFCD5B4"/>
        </stop>
        <stop position="1">
          <color rgb="FF7030A0"/>
        </stop>
      </gradientFill>
    </fill>
    <fill>
      <gradientFill>
        <stop position="0">
          <color theme="9"/>
        </stop>
        <stop position="1">
          <color rgb="FF00B050"/>
        </stop>
      </gradientFill>
    </fill>
    <fill>
      <patternFill patternType="solid">
        <fgColor rgb="FFBF6431"/>
        <bgColor indexed="64"/>
      </patternFill>
    </fill>
    <fill>
      <patternFill patternType="solid">
        <fgColor rgb="FF7030A0"/>
        <bgColor indexed="64"/>
      </patternFill>
    </fill>
    <fill>
      <gradientFill>
        <stop position="0">
          <color rgb="FF7030A0"/>
        </stop>
        <stop position="1">
          <color rgb="FFFF9933"/>
        </stop>
      </gradientFill>
    </fill>
    <fill>
      <patternFill patternType="solid">
        <fgColor theme="4" tint="0.39997558519241921"/>
        <bgColor indexed="64"/>
      </patternFill>
    </fill>
    <fill>
      <gradientFill>
        <stop position="0">
          <color rgb="FF00B050"/>
        </stop>
        <stop position="1">
          <color theme="9" tint="0.59999389629810485"/>
        </stop>
      </gradientFill>
    </fill>
    <fill>
      <gradientFill>
        <stop position="0">
          <color rgb="FF7030A0"/>
        </stop>
        <stop position="1">
          <color theme="9" tint="0.59999389629810485"/>
        </stop>
      </gradientFill>
    </fill>
    <fill>
      <patternFill patternType="solid">
        <fgColor theme="9" tint="0.59996337778862885"/>
        <bgColor indexed="64"/>
      </patternFill>
    </fill>
    <fill>
      <patternFill patternType="solid">
        <fgColor rgb="FF8064A2"/>
        <bgColor rgb="FF000000"/>
      </patternFill>
    </fill>
    <fill>
      <patternFill patternType="solid">
        <fgColor rgb="FFFFEB9C"/>
        <bgColor rgb="FF000000"/>
      </patternFill>
    </fill>
    <fill>
      <patternFill patternType="solid">
        <fgColor rgb="FFFF9933"/>
        <bgColor rgb="FF000000"/>
      </patternFill>
    </fill>
    <fill>
      <patternFill patternType="solid">
        <fgColor theme="2"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8" fillId="0" borderId="0"/>
    <xf numFmtId="0" fontId="10"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cellStyleXfs>
  <cellXfs count="122">
    <xf numFmtId="0" fontId="0" fillId="0" borderId="0" xfId="0"/>
    <xf numFmtId="0" fontId="0" fillId="0" borderId="0" xfId="0" applyAlignment="1">
      <alignment horizontal="center"/>
    </xf>
    <xf numFmtId="0" fontId="2" fillId="0" borderId="0" xfId="0" applyFont="1" applyAlignment="1">
      <alignment horizontal="center"/>
    </xf>
    <xf numFmtId="0" fontId="0" fillId="0" borderId="0" xfId="0" applyAlignment="1">
      <alignment horizontal="left"/>
    </xf>
    <xf numFmtId="0" fontId="3" fillId="0" borderId="0" xfId="0" applyFont="1"/>
    <xf numFmtId="0" fontId="4" fillId="0" borderId="0" xfId="0" applyFont="1"/>
    <xf numFmtId="0" fontId="5" fillId="0" borderId="0" xfId="0" applyFont="1" applyAlignment="1">
      <alignment horizontal="center"/>
    </xf>
    <xf numFmtId="0" fontId="3" fillId="0" borderId="0" xfId="0" applyFont="1" applyAlignment="1">
      <alignment horizontal="center"/>
    </xf>
    <xf numFmtId="0" fontId="5" fillId="0" borderId="0" xfId="0" applyFont="1"/>
    <xf numFmtId="0" fontId="5" fillId="0" borderId="0" xfId="0" applyFont="1" applyAlignment="1">
      <alignment horizontal="left"/>
    </xf>
    <xf numFmtId="165" fontId="3" fillId="0" borderId="0" xfId="0" applyNumberFormat="1" applyFont="1" applyAlignment="1">
      <alignment horizontal="left"/>
    </xf>
    <xf numFmtId="0" fontId="2" fillId="0" borderId="0" xfId="0" applyFont="1"/>
    <xf numFmtId="21" fontId="0" fillId="0" borderId="0" xfId="0" applyNumberFormat="1" applyAlignment="1">
      <alignment horizontal="right"/>
    </xf>
    <xf numFmtId="0" fontId="2" fillId="0" borderId="0" xfId="0" applyFont="1" applyAlignment="1">
      <alignment horizontal="left"/>
    </xf>
    <xf numFmtId="165" fontId="0" fillId="0" borderId="0" xfId="0" applyNumberFormat="1" applyAlignment="1">
      <alignment horizontal="left"/>
    </xf>
    <xf numFmtId="0" fontId="7" fillId="0" borderId="0" xfId="0" applyFont="1"/>
    <xf numFmtId="166" fontId="0" fillId="0" borderId="0" xfId="0" applyNumberFormat="1" applyAlignment="1">
      <alignment horizontal="left"/>
    </xf>
    <xf numFmtId="21" fontId="1" fillId="0" borderId="0" xfId="0" applyNumberFormat="1" applyFont="1"/>
    <xf numFmtId="0" fontId="1" fillId="0" borderId="0" xfId="0" applyFont="1"/>
    <xf numFmtId="0" fontId="1" fillId="0" borderId="0" xfId="0" applyFont="1" applyAlignment="1">
      <alignment horizontal="center"/>
    </xf>
    <xf numFmtId="0" fontId="6" fillId="0" borderId="0" xfId="0" applyFont="1"/>
    <xf numFmtId="0" fontId="9" fillId="2" borderId="0" xfId="2" applyFont="1" applyFill="1" applyAlignment="1">
      <alignment horizontal="left"/>
    </xf>
    <xf numFmtId="0" fontId="9" fillId="12" borderId="0" xfId="2" applyFont="1" applyFill="1" applyAlignment="1">
      <alignment horizontal="left"/>
    </xf>
    <xf numFmtId="0" fontId="9" fillId="3" borderId="0" xfId="2" applyFont="1" applyFill="1" applyAlignment="1">
      <alignment horizontal="center" vertical="center"/>
    </xf>
    <xf numFmtId="0" fontId="9" fillId="2" borderId="0" xfId="2" applyFont="1" applyFill="1" applyAlignment="1">
      <alignment horizontal="center" vertical="center"/>
    </xf>
    <xf numFmtId="0" fontId="9" fillId="12" borderId="0" xfId="2" applyFont="1" applyFill="1" applyAlignment="1">
      <alignment horizontal="center" vertical="center"/>
    </xf>
    <xf numFmtId="0" fontId="9" fillId="3" borderId="0" xfId="2" applyFont="1" applyFill="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2" fontId="0" fillId="0" borderId="0" xfId="0" applyNumberFormat="1" applyAlignment="1">
      <alignment horizontal="center" vertical="center"/>
    </xf>
    <xf numFmtId="21" fontId="0" fillId="0" borderId="0" xfId="0" applyNumberFormat="1"/>
    <xf numFmtId="0" fontId="0" fillId="13" borderId="0" xfId="0" applyFill="1"/>
    <xf numFmtId="0" fontId="0" fillId="13" borderId="0" xfId="0" applyFill="1" applyAlignment="1">
      <alignment horizontal="left"/>
    </xf>
    <xf numFmtId="14" fontId="9" fillId="12" borderId="0" xfId="2" applyNumberFormat="1" applyFont="1" applyFill="1" applyAlignment="1">
      <alignment horizontal="left"/>
    </xf>
    <xf numFmtId="1" fontId="0" fillId="0" borderId="0" xfId="0" applyNumberFormat="1" applyAlignment="1">
      <alignment horizontal="center" vertical="center"/>
    </xf>
    <xf numFmtId="165" fontId="4" fillId="0" borderId="0" xfId="0" applyNumberFormat="1" applyFont="1" applyAlignment="1">
      <alignment horizontal="left"/>
    </xf>
    <xf numFmtId="0" fontId="7" fillId="0" borderId="0" xfId="0" applyFont="1" applyAlignment="1">
      <alignment horizontal="center"/>
    </xf>
    <xf numFmtId="165" fontId="11" fillId="0" borderId="0" xfId="0" applyNumberFormat="1" applyFont="1" applyAlignment="1">
      <alignment horizontal="center"/>
    </xf>
    <xf numFmtId="0" fontId="0" fillId="15" borderId="0" xfId="0" applyFill="1" applyAlignment="1">
      <alignment horizontal="left"/>
    </xf>
    <xf numFmtId="165" fontId="12" fillId="7" borderId="2" xfId="0" applyNumberFormat="1" applyFont="1" applyFill="1" applyBorder="1" applyAlignment="1">
      <alignment horizontal="center" vertical="center"/>
    </xf>
    <xf numFmtId="0" fontId="0" fillId="0" borderId="0" xfId="0" applyAlignment="1">
      <alignment horizontal="right"/>
    </xf>
    <xf numFmtId="0" fontId="0" fillId="10" borderId="0" xfId="0" applyFill="1" applyAlignment="1">
      <alignment horizontal="center"/>
    </xf>
    <xf numFmtId="14" fontId="9" fillId="17" borderId="0" xfId="2" applyNumberFormat="1" applyFont="1" applyFill="1" applyAlignment="1">
      <alignment horizontal="left"/>
    </xf>
    <xf numFmtId="0" fontId="9" fillId="18" borderId="0" xfId="2" applyFont="1" applyFill="1" applyAlignment="1">
      <alignment horizontal="left" vertical="center"/>
    </xf>
    <xf numFmtId="0" fontId="9" fillId="19" borderId="0" xfId="2" applyFont="1" applyFill="1" applyAlignment="1">
      <alignment horizontal="left" vertical="center"/>
    </xf>
    <xf numFmtId="0" fontId="9" fillId="3" borderId="0" xfId="2" applyFont="1" applyFill="1" applyAlignment="1">
      <alignment horizontal="left" vertical="top"/>
    </xf>
    <xf numFmtId="0" fontId="9" fillId="5" borderId="0" xfId="2" applyFont="1" applyFill="1" applyAlignment="1">
      <alignment horizontal="center" vertical="center"/>
    </xf>
    <xf numFmtId="21" fontId="5" fillId="0" borderId="0" xfId="0" applyNumberFormat="1" applyFont="1"/>
    <xf numFmtId="0" fontId="9" fillId="5" borderId="0" xfId="2" applyFont="1" applyFill="1" applyAlignment="1">
      <alignment horizontal="left" vertical="top"/>
    </xf>
    <xf numFmtId="0" fontId="0" fillId="3" borderId="0" xfId="2" applyFont="1" applyFill="1" applyAlignment="1">
      <alignment horizontal="left" vertical="top"/>
    </xf>
    <xf numFmtId="0" fontId="1" fillId="0" borderId="0" xfId="0" applyFont="1" applyAlignment="1">
      <alignment horizontal="left"/>
    </xf>
    <xf numFmtId="0" fontId="1" fillId="0" borderId="0" xfId="0" applyFont="1" applyAlignment="1">
      <alignment horizontal="center" vertical="center"/>
    </xf>
    <xf numFmtId="165" fontId="1" fillId="0" borderId="0" xfId="0" applyNumberFormat="1" applyFont="1"/>
    <xf numFmtId="0" fontId="1" fillId="20" borderId="0" xfId="0" applyFont="1" applyFill="1"/>
    <xf numFmtId="0" fontId="1" fillId="0" borderId="0" xfId="0" applyFont="1" applyAlignment="1">
      <alignment horizontal="center" wrapText="1"/>
    </xf>
    <xf numFmtId="0" fontId="1" fillId="8" borderId="0" xfId="0" applyFont="1" applyFill="1" applyAlignment="1">
      <alignment horizontal="center"/>
    </xf>
    <xf numFmtId="0" fontId="1" fillId="9" borderId="0" xfId="0" applyFont="1" applyFill="1" applyAlignment="1">
      <alignment horizontal="center"/>
    </xf>
    <xf numFmtId="0" fontId="1" fillId="10" borderId="0" xfId="0" applyFont="1" applyFill="1" applyAlignment="1">
      <alignment horizontal="center"/>
    </xf>
    <xf numFmtId="165" fontId="1" fillId="0" borderId="0" xfId="0" applyNumberFormat="1" applyFont="1" applyAlignment="1">
      <alignment horizontal="left"/>
    </xf>
    <xf numFmtId="21" fontId="1" fillId="0" borderId="0" xfId="0" applyNumberFormat="1" applyFont="1" applyAlignment="1">
      <alignment horizontal="right"/>
    </xf>
    <xf numFmtId="0" fontId="1" fillId="4" borderId="0" xfId="0" applyFont="1" applyFill="1" applyAlignment="1">
      <alignment horizontal="center"/>
    </xf>
    <xf numFmtId="0" fontId="1" fillId="14" borderId="0" xfId="0" applyFont="1" applyFill="1" applyAlignment="1">
      <alignment horizontal="center"/>
    </xf>
    <xf numFmtId="0" fontId="1" fillId="16" borderId="0" xfId="0" applyFont="1" applyFill="1" applyAlignment="1">
      <alignment horizontal="center"/>
    </xf>
    <xf numFmtId="165" fontId="1" fillId="0" borderId="0" xfId="0" applyNumberFormat="1" applyFont="1" applyAlignment="1">
      <alignment horizontal="right"/>
    </xf>
    <xf numFmtId="2" fontId="1" fillId="0" borderId="0" xfId="0" applyNumberFormat="1" applyFont="1" applyAlignment="1">
      <alignment horizontal="center" vertical="center"/>
    </xf>
    <xf numFmtId="0" fontId="1" fillId="0" borderId="1" xfId="0" applyFont="1" applyBorder="1"/>
    <xf numFmtId="0" fontId="0" fillId="3" borderId="0" xfId="0" applyFill="1"/>
    <xf numFmtId="0" fontId="0" fillId="15" borderId="0" xfId="0" applyFill="1" applyAlignment="1">
      <alignment horizontal="center"/>
    </xf>
    <xf numFmtId="0" fontId="0" fillId="12" borderId="0" xfId="0" applyFill="1"/>
    <xf numFmtId="0" fontId="9" fillId="11" borderId="0" xfId="2" applyFont="1" applyFill="1" applyAlignment="1">
      <alignment horizontal="center" vertical="center"/>
    </xf>
    <xf numFmtId="0" fontId="9" fillId="11" borderId="0" xfId="2" applyFont="1" applyFill="1" applyAlignment="1">
      <alignment horizontal="left" vertical="center"/>
    </xf>
    <xf numFmtId="0" fontId="9" fillId="21" borderId="0" xfId="2" applyFont="1" applyFill="1" applyAlignment="1">
      <alignment horizontal="left" vertical="center"/>
    </xf>
    <xf numFmtId="0" fontId="10" fillId="0" borderId="0" xfId="3"/>
    <xf numFmtId="0" fontId="0" fillId="3" borderId="0" xfId="0" applyFill="1" applyAlignment="1">
      <alignment horizontal="left"/>
    </xf>
    <xf numFmtId="167" fontId="0" fillId="0" borderId="0" xfId="0" applyNumberFormat="1" applyAlignment="1">
      <alignment horizontal="center"/>
    </xf>
    <xf numFmtId="167" fontId="1" fillId="0" borderId="0" xfId="0" applyNumberFormat="1" applyFont="1" applyAlignment="1">
      <alignment horizontal="center"/>
    </xf>
    <xf numFmtId="167" fontId="3" fillId="0" borderId="0" xfId="0" applyNumberFormat="1" applyFont="1" applyAlignment="1">
      <alignment horizontal="center"/>
    </xf>
    <xf numFmtId="0" fontId="1" fillId="22" borderId="0" xfId="0" applyFont="1" applyFill="1" applyAlignment="1">
      <alignment horizontal="center"/>
    </xf>
    <xf numFmtId="0" fontId="7" fillId="0" borderId="0" xfId="0" applyFont="1" applyAlignment="1">
      <alignment horizontal="left"/>
    </xf>
    <xf numFmtId="0" fontId="1" fillId="3" borderId="0" xfId="0" applyFont="1" applyFill="1" applyAlignment="1">
      <alignment horizontal="left"/>
    </xf>
    <xf numFmtId="0" fontId="1" fillId="0" borderId="0" xfId="0" applyFont="1" applyAlignment="1">
      <alignment wrapText="1"/>
    </xf>
    <xf numFmtId="16" fontId="0" fillId="0" borderId="0" xfId="0" applyNumberFormat="1"/>
    <xf numFmtId="168" fontId="0" fillId="0" borderId="0" xfId="0" applyNumberFormat="1" applyAlignment="1">
      <alignment horizontal="left"/>
    </xf>
    <xf numFmtId="0" fontId="13" fillId="0" borderId="0" xfId="0" applyFont="1"/>
    <xf numFmtId="14" fontId="13" fillId="0" borderId="0" xfId="0" applyNumberFormat="1" applyFont="1"/>
    <xf numFmtId="0" fontId="7" fillId="0" borderId="0" xfId="4" applyAlignment="1">
      <alignment horizontal="left"/>
    </xf>
    <xf numFmtId="0" fontId="2" fillId="12" borderId="0" xfId="0" applyFont="1" applyFill="1"/>
    <xf numFmtId="0" fontId="1" fillId="2" borderId="0" xfId="0" applyFont="1" applyFill="1" applyAlignment="1">
      <alignment horizontal="left"/>
    </xf>
    <xf numFmtId="0" fontId="0" fillId="19" borderId="0" xfId="2" applyFont="1" applyFill="1" applyAlignment="1">
      <alignment horizontal="left" vertical="center"/>
    </xf>
    <xf numFmtId="0" fontId="0" fillId="11" borderId="0" xfId="2" applyFont="1" applyFill="1" applyAlignment="1">
      <alignment horizontal="left" vertical="top"/>
    </xf>
    <xf numFmtId="0" fontId="0" fillId="24" borderId="0" xfId="2" applyFont="1" applyFill="1" applyAlignment="1">
      <alignment horizontal="left" vertical="top"/>
    </xf>
    <xf numFmtId="0" fontId="0" fillId="0" borderId="0" xfId="2" applyFont="1" applyAlignment="1">
      <alignment horizontal="left" vertical="top"/>
    </xf>
    <xf numFmtId="0" fontId="2" fillId="0" borderId="0" xfId="4" applyFont="1"/>
    <xf numFmtId="0" fontId="0" fillId="2" borderId="0" xfId="0" applyFill="1"/>
    <xf numFmtId="0" fontId="1" fillId="25" borderId="0" xfId="0" applyFont="1" applyFill="1" applyAlignment="1">
      <alignment horizontal="center"/>
    </xf>
    <xf numFmtId="0" fontId="1" fillId="3" borderId="0" xfId="0" applyFont="1" applyFill="1"/>
    <xf numFmtId="0" fontId="1" fillId="2" borderId="0" xfId="0" applyFont="1" applyFill="1"/>
    <xf numFmtId="168" fontId="0" fillId="2" borderId="0" xfId="0" applyNumberFormat="1" applyFill="1" applyAlignment="1">
      <alignment horizontal="left"/>
    </xf>
    <xf numFmtId="2" fontId="1" fillId="0" borderId="0" xfId="0" applyNumberFormat="1" applyFont="1" applyAlignment="1">
      <alignment horizontal="right" vertical="center"/>
    </xf>
    <xf numFmtId="0" fontId="1" fillId="18" borderId="0" xfId="0" applyFont="1" applyFill="1"/>
    <xf numFmtId="168" fontId="0" fillId="3" borderId="0" xfId="0" applyNumberFormat="1" applyFill="1" applyAlignment="1">
      <alignment horizontal="left"/>
    </xf>
    <xf numFmtId="0" fontId="1" fillId="23" borderId="0" xfId="0" applyFont="1" applyFill="1" applyAlignment="1">
      <alignment horizontal="center"/>
    </xf>
    <xf numFmtId="0" fontId="1" fillId="0" borderId="0" xfId="0" applyFont="1" applyAlignment="1">
      <alignment vertical="center"/>
    </xf>
    <xf numFmtId="16" fontId="1" fillId="12" borderId="0" xfId="0" applyNumberFormat="1" applyFont="1" applyFill="1"/>
    <xf numFmtId="0" fontId="0" fillId="26" borderId="0" xfId="0" applyFill="1"/>
    <xf numFmtId="0" fontId="0" fillId="27" borderId="0" xfId="0" applyFill="1"/>
    <xf numFmtId="0" fontId="0" fillId="28" borderId="0" xfId="0" applyFill="1"/>
    <xf numFmtId="0" fontId="14" fillId="0" borderId="0" xfId="0" applyFont="1" applyAlignment="1">
      <alignment wrapText="1"/>
    </xf>
    <xf numFmtId="0" fontId="14" fillId="0" borderId="0" xfId="0" applyFont="1"/>
    <xf numFmtId="0" fontId="14" fillId="29" borderId="0" xfId="0" applyFont="1" applyFill="1"/>
    <xf numFmtId="21" fontId="15" fillId="30" borderId="0" xfId="0" applyNumberFormat="1" applyFont="1" applyFill="1"/>
    <xf numFmtId="21" fontId="14" fillId="0" borderId="0" xfId="0" applyNumberFormat="1" applyFont="1"/>
    <xf numFmtId="0" fontId="14" fillId="31" borderId="0" xfId="0" applyFont="1" applyFill="1"/>
    <xf numFmtId="0" fontId="1" fillId="11" borderId="0" xfId="0" applyFont="1" applyFill="1"/>
    <xf numFmtId="0" fontId="0" fillId="6" borderId="0" xfId="0" applyFill="1"/>
    <xf numFmtId="0" fontId="1" fillId="32" borderId="0" xfId="0" applyFont="1" applyFill="1" applyAlignment="1">
      <alignment horizontal="center"/>
    </xf>
    <xf numFmtId="17" fontId="1" fillId="0" borderId="0" xfId="0" applyNumberFormat="1" applyFont="1"/>
    <xf numFmtId="49" fontId="1" fillId="0" borderId="0" xfId="0" applyNumberFormat="1" applyFont="1" applyAlignment="1">
      <alignment horizontal="center"/>
    </xf>
    <xf numFmtId="0" fontId="1" fillId="13" borderId="0" xfId="0" applyFont="1" applyFill="1"/>
    <xf numFmtId="21" fontId="1" fillId="0" borderId="0" xfId="0" applyNumberFormat="1" applyFont="1" applyAlignment="1">
      <alignment horizontal="center" vertical="center"/>
    </xf>
    <xf numFmtId="21" fontId="3" fillId="0" borderId="0" xfId="0" applyNumberFormat="1" applyFont="1"/>
    <xf numFmtId="0" fontId="1" fillId="0" borderId="0" xfId="0" applyFont="1" applyAlignment="1">
      <alignment horizontal="left"/>
    </xf>
  </cellXfs>
  <cellStyles count="6">
    <cellStyle name="Advarselstekst" xfId="4" builtinId="11"/>
    <cellStyle name="Hyperlink" xfId="5" xr:uid="{00000000-000B-0000-0000-000008000000}"/>
    <cellStyle name="Komma 2" xfId="1" xr:uid="{CEC1BE8E-AAB4-4E14-A65C-53C43092D30C}"/>
    <cellStyle name="Link" xfId="3" builtinId="8"/>
    <cellStyle name="Normal" xfId="0" builtinId="0"/>
    <cellStyle name="Normal 2" xfId="2" xr:uid="{0B3408FB-1CC9-485D-AB09-3099CB228350}"/>
  </cellStyles>
  <dxfs count="13">
    <dxf>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9933"/>
      <color rgb="FFCC0000"/>
      <color rgb="FF95B3D7"/>
      <color rgb="FFD1FDD3"/>
      <color rgb="FFA50021"/>
      <color rgb="FFFCD5B4"/>
      <color rgb="FF3399FF"/>
      <color rgb="FFFF3300"/>
      <color rgb="FF00B05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18" Type="http://schemas.openxmlformats.org/officeDocument/2006/relationships/customXml" Target="../customXml/item4.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17" Type="http://schemas.openxmlformats.org/officeDocument/2006/relationships/customXml" Target="../customXml/item3.xml"/><Relationship Id="rId2" Type="http://schemas.openxmlformats.org/officeDocument/2006/relationships/theme" Target="theme/theme1.xml"/><Relationship Id="rId16" Type="http://schemas.openxmlformats.org/officeDocument/2006/relationships/customXml" Target="../customXml/item2.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5" Type="http://schemas.openxmlformats.org/officeDocument/2006/relationships/customXml" Target="../customXml/item1.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 Id="rId14" Type="http://schemas.openxmlformats.org/officeDocument/2006/relationships/calcChain" Target="calcChain.xml"/></Relationships>
</file>

<file path=xl/richData/_rels/rdRichValueWebImage.xml.rels><?xml version="1.0" encoding="UTF-8" standalone="yes"?>
<Relationships xmlns="http://schemas.openxmlformats.org/package/2006/relationships"><Relationship Id="rId26" Type="http://schemas.openxmlformats.org/officeDocument/2006/relationships/hyperlink" Target="https://www.bing.com/images/search?form=xlimg&amp;q=Spain" TargetMode="External"/><Relationship Id="rId21" Type="http://schemas.openxmlformats.org/officeDocument/2006/relationships/hyperlink" Target="https://www.bing.com/th?id=OSK.W_TxAT2CoDUJ8SbqFjMd4qsDc_5CUvIr-h4y7cKafKA&amp;qlt=95" TargetMode="External"/><Relationship Id="rId34" Type="http://schemas.openxmlformats.org/officeDocument/2006/relationships/hyperlink" Target="https://www.bing.com/images/search?form=xlimg&amp;q=Croatia" TargetMode="External"/><Relationship Id="rId42" Type="http://schemas.openxmlformats.org/officeDocument/2006/relationships/image" Target="../media/image8.TeAl6Vzq1KFh6ZABSl9I6rqH6cPq5fOJLznNRmL8PvI"/><Relationship Id="rId47" Type="http://schemas.openxmlformats.org/officeDocument/2006/relationships/hyperlink" Target="https://www.bing.com/th?id=OSK.YLH7RGyLDnHtgr5DeB685MuPe7k0OmTgzmtXBkOBKco&amp;qlt=95" TargetMode="External"/><Relationship Id="rId50" Type="http://schemas.openxmlformats.org/officeDocument/2006/relationships/hyperlink" Target="https://www.bing.com/th?id=OSK.75566aa5e1e18385639b494fd140ff6e&amp;qlt=95" TargetMode="External"/><Relationship Id="rId55" Type="http://schemas.openxmlformats.org/officeDocument/2006/relationships/hyperlink" Target="https://www.bing.com/th?id=OSK.20b781e13bc391ce9e66ee42c5e9c504&amp;qlt=95" TargetMode="External"/><Relationship Id="rId63" Type="http://schemas.openxmlformats.org/officeDocument/2006/relationships/hyperlink" Target="https://www.bing.com/th?id=OSK.CUCWf_kE5ANUhcNIrUgShXgw-Q5Sj4-2-QUt0eAhoL0&amp;qlt=95" TargetMode="External"/><Relationship Id="rId68" Type="http://schemas.openxmlformats.org/officeDocument/2006/relationships/hyperlink" Target="https://www.bing.com/images/search?form=xlimg&amp;q=Switzerland" TargetMode="External"/><Relationship Id="rId76" Type="http://schemas.openxmlformats.org/officeDocument/2006/relationships/hyperlink" Target="https://www.bing.com/th?id=OSK.T7DzbVsg7dh5YwKhu97PLFmJRPadtcC39t8jD2mmagw&amp;qlt=95" TargetMode="External"/><Relationship Id="rId84" Type="http://schemas.openxmlformats.org/officeDocument/2006/relationships/hyperlink" Target="https://www.bing.com/th?id=OSK.RQE1ZaacOYiSuULFQmBBLmPx57ArS2Mk-O3A2RwRhV8&amp;qlt=95" TargetMode="External"/><Relationship Id="rId89" Type="http://schemas.openxmlformats.org/officeDocument/2006/relationships/hyperlink" Target="https://www.bing.com/th?id=OSK.ndiWx6dv0To_X1QOdBPSCLWZAOA7KJn34W6NY4_3FQ0&amp;qlt=95" TargetMode="External"/><Relationship Id="rId97" Type="http://schemas.openxmlformats.org/officeDocument/2006/relationships/hyperlink" Target="https://www.bing.com/images/search?form=xlimg&amp;q=Tallinn" TargetMode="External"/><Relationship Id="rId7" Type="http://schemas.openxmlformats.org/officeDocument/2006/relationships/hyperlink" Target="https://www.bing.com/th?id=OSK.1a95c0b1a39973ab6cd90ac1420d2fba&amp;qlt=95" TargetMode="External"/><Relationship Id="rId71" Type="http://schemas.openxmlformats.org/officeDocument/2006/relationships/hyperlink" Target="https://www.bing.com/images/search?form=xlimg&amp;q=Bern" TargetMode="External"/><Relationship Id="rId92" Type="http://schemas.openxmlformats.org/officeDocument/2006/relationships/hyperlink" Target="https://www.bing.com/images/search?form=xlimg&amp;q=Helsinki" TargetMode="External"/><Relationship Id="rId2" Type="http://schemas.openxmlformats.org/officeDocument/2006/relationships/hyperlink" Target="https://www.bing.com/images/search?form=xlimg&amp;q=Denmark" TargetMode="External"/><Relationship Id="rId16" Type="http://schemas.openxmlformats.org/officeDocument/2006/relationships/hyperlink" Target="https://www.bing.com/th?id=OSK.d4b571d96c61d16cd20413023a5c78fe&amp;qlt=95" TargetMode="External"/><Relationship Id="rId29" Type="http://schemas.openxmlformats.org/officeDocument/2006/relationships/hyperlink" Target="https://www.bing.com/images/search?form=xlimg&amp;q=Oslo" TargetMode="External"/><Relationship Id="rId11" Type="http://schemas.openxmlformats.org/officeDocument/2006/relationships/image" Target="../media/image3.sl9PAGKntsJmjv5G4GwTFbs"/><Relationship Id="rId24" Type="http://schemas.openxmlformats.org/officeDocument/2006/relationships/hyperlink" Target="https://www.bing.com/images/search?form=xlimg&amp;q=London" TargetMode="External"/><Relationship Id="rId32" Type="http://schemas.openxmlformats.org/officeDocument/2006/relationships/image" Target="../media/image6.f0Eil8"/><Relationship Id="rId37" Type="http://schemas.openxmlformats.org/officeDocument/2006/relationships/hyperlink" Target="https://www.bing.com/images/search?form=xlimg&amp;q=Zagreb" TargetMode="External"/><Relationship Id="rId40" Type="http://schemas.openxmlformats.org/officeDocument/2006/relationships/hyperlink" Target="https://www.bing.com/th?id=OSK.TeAl6Vzq1KFh6ZABSl9I6rqH6cPq5fOJLznNRmL8PvI&amp;qlt=95" TargetMode="External"/><Relationship Id="rId45" Type="http://schemas.openxmlformats.org/officeDocument/2006/relationships/hyperlink" Target="https://www.bing.com/th?id=OSK.e20bc870d19994b5eaee98955229e13d&amp;qlt=95" TargetMode="External"/><Relationship Id="rId53" Type="http://schemas.openxmlformats.org/officeDocument/2006/relationships/hyperlink" Target="https://www.bing.com/images/search?form=xlimg&amp;q=United%20States" TargetMode="External"/><Relationship Id="rId58" Type="http://schemas.openxmlformats.org/officeDocument/2006/relationships/hyperlink" Target="https://www.bing.com/images/search?form=xlimg&amp;q=Czech%20Republic" TargetMode="External"/><Relationship Id="rId66" Type="http://schemas.openxmlformats.org/officeDocument/2006/relationships/hyperlink" Target="https://www.bing.com/images/search?form=xlimg&amp;q=Rorschach,%20Switzerland" TargetMode="External"/><Relationship Id="rId74" Type="http://schemas.openxmlformats.org/officeDocument/2006/relationships/hyperlink" Target="https://www.bing.com/th?id=OSK.12f7533dca5f011065a431e87678062b&amp;qlt=95" TargetMode="External"/><Relationship Id="rId79" Type="http://schemas.openxmlformats.org/officeDocument/2006/relationships/hyperlink" Target="https://www.bing.com/images/search?form=xlimg&amp;q=Italy" TargetMode="External"/><Relationship Id="rId87" Type="http://schemas.openxmlformats.org/officeDocument/2006/relationships/hyperlink" Target="https://www.bing.com/images/search?form=xlimg&amp;q=Poland" TargetMode="External"/><Relationship Id="rId5" Type="http://schemas.openxmlformats.org/officeDocument/2006/relationships/hyperlink" Target="https://www.bing.com/images/search?form=xlimg&amp;q=Germany" TargetMode="External"/><Relationship Id="rId61" Type="http://schemas.openxmlformats.org/officeDocument/2006/relationships/hyperlink" Target="https://www.bing.com/images/search?form=xlimg&amp;q=Republic%20of%20Ireland" TargetMode="External"/><Relationship Id="rId82" Type="http://schemas.openxmlformats.org/officeDocument/2006/relationships/hyperlink" Target="https://www.bing.com/images/search?form=xlimg&amp;q=Vatican%20City" TargetMode="External"/><Relationship Id="rId90" Type="http://schemas.openxmlformats.org/officeDocument/2006/relationships/hyperlink" Target="https://www.bing.com/images/search?form=xlimg&amp;q=Chicago" TargetMode="External"/><Relationship Id="rId95" Type="http://schemas.openxmlformats.org/officeDocument/2006/relationships/image" Target="../media/image17.ODb68Pn"/><Relationship Id="rId19" Type="http://schemas.openxmlformats.org/officeDocument/2006/relationships/hyperlink" Target="https://www.bing.com/th?id=OSK.PVDG4kdsCxUaKTKIxWDnMfMzQM_I8JY_VSxJqQq2n78&amp;qlt=95" TargetMode="External"/><Relationship Id="rId14" Type="http://schemas.openxmlformats.org/officeDocument/2006/relationships/hyperlink" Target="https://www.bing.com/th?id=OSK.guCr01rE0juM1FRsZZW9w2Du34gOTNzVm7XQIaDglYI&amp;qlt=95" TargetMode="External"/><Relationship Id="rId22" Type="http://schemas.openxmlformats.org/officeDocument/2006/relationships/hyperlink" Target="https://www.bing.com/images/search?form=xlimg&amp;q=United%20Kingdom" TargetMode="External"/><Relationship Id="rId27" Type="http://schemas.openxmlformats.org/officeDocument/2006/relationships/image" Target="../media/image5.jpeg"/><Relationship Id="rId30" Type="http://schemas.openxmlformats.org/officeDocument/2006/relationships/hyperlink" Target="https://www.bing.com/th?id=OSK.f0Eil8-3y5UGfUuSCnr2ml7st_ZiFsnHiFnUXqarcTA&amp;qlt=95" TargetMode="External"/><Relationship Id="rId35" Type="http://schemas.openxmlformats.org/officeDocument/2006/relationships/image" Target="../media/image7.RydZnoK7mH"/><Relationship Id="rId43" Type="http://schemas.openxmlformats.org/officeDocument/2006/relationships/hyperlink" Target="https://www.bing.com/th?id=OSK.5do6Y3C8_lstOJQ-hEuq6NWxMAfj3fTjowwG_QyulfE&amp;qlt=95" TargetMode="External"/><Relationship Id="rId48" Type="http://schemas.openxmlformats.org/officeDocument/2006/relationships/hyperlink" Target="https://www.bing.com/images/search?form=xlimg&amp;q=Belgium" TargetMode="External"/><Relationship Id="rId56" Type="http://schemas.openxmlformats.org/officeDocument/2006/relationships/hyperlink" Target="https://www.bing.com/images/search?form=xlimg&amp;q=Prague" TargetMode="External"/><Relationship Id="rId64" Type="http://schemas.openxmlformats.org/officeDocument/2006/relationships/hyperlink" Target="https://www.bing.com/images/search?form=xlimg&amp;q=Dublin" TargetMode="External"/><Relationship Id="rId69" Type="http://schemas.openxmlformats.org/officeDocument/2006/relationships/image" Target="../media/image13.PmR"/><Relationship Id="rId77" Type="http://schemas.openxmlformats.org/officeDocument/2006/relationships/hyperlink" Target="https://www.bing.com/images/search?form=xlimg&amp;q=Rome" TargetMode="External"/><Relationship Id="rId100" Type="http://schemas.openxmlformats.org/officeDocument/2006/relationships/image" Target="../media/image18.raLCwERaWupREwS"/><Relationship Id="rId8" Type="http://schemas.openxmlformats.org/officeDocument/2006/relationships/hyperlink" Target="https://www.bing.com/images/search?form=xlimg&amp;q=Helsingborg" TargetMode="External"/><Relationship Id="rId51" Type="http://schemas.openxmlformats.org/officeDocument/2006/relationships/hyperlink" Target="https://www.bing.com/images/search?form=xlimg&amp;q=Boston" TargetMode="External"/><Relationship Id="rId72" Type="http://schemas.openxmlformats.org/officeDocument/2006/relationships/hyperlink" Target="https://www.bing.com/th?id=OSK.c79dada7cd4029077cff1f5c06674ad6&amp;qlt=95" TargetMode="External"/><Relationship Id="rId80" Type="http://schemas.openxmlformats.org/officeDocument/2006/relationships/image" Target="../media/image14.HV3DlxB1CjCIr0ONKorbWBAcsaPxXaLb6nrjlFJ7dYI"/><Relationship Id="rId85" Type="http://schemas.openxmlformats.org/officeDocument/2006/relationships/hyperlink" Target="https://www.bing.com/images/search?form=xlimg&amp;q=Warsaw" TargetMode="External"/><Relationship Id="rId93" Type="http://schemas.openxmlformats.org/officeDocument/2006/relationships/hyperlink" Target="https://www.bing.com/th?id=OSK.ODb68Pn_HJ1ydnkca6rrEDFgYswLRSlykl5d0a3glBM&amp;qlt=95" TargetMode="External"/><Relationship Id="rId98" Type="http://schemas.openxmlformats.org/officeDocument/2006/relationships/hyperlink" Target="https://www.bing.com/th?id=OSK.raLCwERaWupREwS_zTCTZkWsGx8-9VBPzy8vwYouhEE&amp;qlt=95" TargetMode="External"/><Relationship Id="rId3" Type="http://schemas.openxmlformats.org/officeDocument/2006/relationships/image" Target="../media/image1.OZZoXvJBAuTDFNW5fOhWmDqldp08s"/><Relationship Id="rId12" Type="http://schemas.openxmlformats.org/officeDocument/2006/relationships/hyperlink" Target="https://www.bing.com/th?id=OSK.e3Qk7VDK3s_UJdkFUPfcNiPKTMmjgFfoGSCJzeg6YI8&amp;qlt=95" TargetMode="External"/><Relationship Id="rId17" Type="http://schemas.openxmlformats.org/officeDocument/2006/relationships/hyperlink" Target="https://www.bing.com/images/search?form=xlimg&amp;q=Gibraltar" TargetMode="External"/><Relationship Id="rId25" Type="http://schemas.openxmlformats.org/officeDocument/2006/relationships/hyperlink" Target="https://www.bing.com/th?id=OSK._1ex9cuuxW0pGSoiETBzJmszoKu2DeR2Tjr2wNfSpk4&amp;qlt=95" TargetMode="External"/><Relationship Id="rId33" Type="http://schemas.openxmlformats.org/officeDocument/2006/relationships/hyperlink" Target="https://www.bing.com/th?id=OSK.RydZnoK7mH_WQakJySvEM3l4pcx9CsiZMNFlF0PW574&amp;qlt=95" TargetMode="External"/><Relationship Id="rId38" Type="http://schemas.openxmlformats.org/officeDocument/2006/relationships/hyperlink" Target="https://www.bing.com/th?id=OSK.JQfUEsVTRdMLhnG-urUghphGa7b_37p2eQU4ligQfIw&amp;qlt=95" TargetMode="External"/><Relationship Id="rId46" Type="http://schemas.openxmlformats.org/officeDocument/2006/relationships/hyperlink" Target="https://www.bing.com/images/search?form=xlimg&amp;q=City%20of%20Brussels" TargetMode="External"/><Relationship Id="rId59" Type="http://schemas.openxmlformats.org/officeDocument/2006/relationships/image" Target="../media/image11.QdPt4Tr6nM8NJEl2huCQuSV6Jlk7IUXI5zkNqoMnudM"/><Relationship Id="rId67" Type="http://schemas.openxmlformats.org/officeDocument/2006/relationships/hyperlink" Target="https://www.bing.com/th?id=OSK.PmR-awhbzayFzH-6oNXWuNlSkTSxNaYBrCsDZEyPx6Y&amp;qlt=95" TargetMode="External"/><Relationship Id="rId20" Type="http://schemas.openxmlformats.org/officeDocument/2006/relationships/hyperlink" Target="https://www.bing.com/images/search?form=xlimg&amp;q=Westside,%20Gibraltar" TargetMode="External"/><Relationship Id="rId41" Type="http://schemas.openxmlformats.org/officeDocument/2006/relationships/hyperlink" Target="https://www.bing.com/images/search?form=xlimg&amp;q=Latvia" TargetMode="External"/><Relationship Id="rId54" Type="http://schemas.openxmlformats.org/officeDocument/2006/relationships/image" Target="../media/image10.krCr7ybP47"/><Relationship Id="rId62" Type="http://schemas.openxmlformats.org/officeDocument/2006/relationships/image" Target="../media/image12.jpeg"/><Relationship Id="rId70" Type="http://schemas.openxmlformats.org/officeDocument/2006/relationships/hyperlink" Target="https://www.bing.com/th?id=OSK.c528044f2cf943f0747d6bbdad069650&amp;qlt=95" TargetMode="External"/><Relationship Id="rId75" Type="http://schemas.openxmlformats.org/officeDocument/2006/relationships/hyperlink" Target="https://www.bing.com/images/search?form=xlimg&amp;q=Madrid" TargetMode="External"/><Relationship Id="rId83" Type="http://schemas.openxmlformats.org/officeDocument/2006/relationships/image" Target="../media/image15.8DaeDADFnCGEv2Q96vSSRbmSrSgU3mqGkmjskAuw8BI"/><Relationship Id="rId88" Type="http://schemas.openxmlformats.org/officeDocument/2006/relationships/image" Target="../media/image16.Rw9R7"/><Relationship Id="rId91" Type="http://schemas.openxmlformats.org/officeDocument/2006/relationships/hyperlink" Target="https://www.bing.com/th?id=OSK.u-3yYweCeBoyghI3r5RwF2WZGoEGBkSSOfIFHt4sy2s&amp;qlt=95" TargetMode="External"/><Relationship Id="rId96" Type="http://schemas.openxmlformats.org/officeDocument/2006/relationships/hyperlink" Target="https://www.bing.com/th?id=OSK.b96274f0f82a91ecf3943b52bb636a3c&amp;qlt=95" TargetMode="External"/><Relationship Id="rId1" Type="http://schemas.openxmlformats.org/officeDocument/2006/relationships/hyperlink" Target="https://www.bing.com/th?id=OSK.OZZoXvJBAuTDFNW5fOhWmDqldp08s_7PCBf-EwNolvM&amp;qlt=95" TargetMode="External"/><Relationship Id="rId6" Type="http://schemas.openxmlformats.org/officeDocument/2006/relationships/image" Target="../media/image2.04ZSdTwPE5BW3j634mcJnnlfprSiOAxCh4QZV8myru8"/><Relationship Id="rId15" Type="http://schemas.openxmlformats.org/officeDocument/2006/relationships/hyperlink" Target="https://www.bing.com/images/search?form=xlimg&amp;q=Berlin" TargetMode="External"/><Relationship Id="rId23" Type="http://schemas.openxmlformats.org/officeDocument/2006/relationships/hyperlink" Target="https://www.bing.com/th?id=OSK.3666846595b7a7ef3fd0663d5b9791f3&amp;qlt=95" TargetMode="External"/><Relationship Id="rId28" Type="http://schemas.openxmlformats.org/officeDocument/2006/relationships/hyperlink" Target="https://www.bing.com/th?id=OSK.ksFDPOiTqaakS7gUP_E4z0FGqUdkdd922FflAhTMI5E&amp;qlt=95" TargetMode="External"/><Relationship Id="rId36" Type="http://schemas.openxmlformats.org/officeDocument/2006/relationships/hyperlink" Target="https://www.bing.com/th?id=OSK.ULtLGhNaT15FjUuiNVcL8BNKZg1B2VEjrG9OBdawa9k&amp;qlt=95" TargetMode="External"/><Relationship Id="rId49" Type="http://schemas.openxmlformats.org/officeDocument/2006/relationships/image" Target="../media/image9.YLH7RGyLDnHtgr5DeB685MuPe7k0OmTgzmtXBkOBKco"/><Relationship Id="rId57" Type="http://schemas.openxmlformats.org/officeDocument/2006/relationships/hyperlink" Target="https://www.bing.com/th?id=OSK.QdPt4Tr6nM8NJEl2huCQuSV6Jlk7IUXI5zkNqoMnudM&amp;qlt=95" TargetMode="External"/><Relationship Id="rId10" Type="http://schemas.openxmlformats.org/officeDocument/2006/relationships/hyperlink" Target="https://www.bing.com/images/search?form=xlimg&amp;q=Sweden" TargetMode="External"/><Relationship Id="rId31" Type="http://schemas.openxmlformats.org/officeDocument/2006/relationships/hyperlink" Target="https://www.bing.com/images/search?form=xlimg&amp;q=Norway" TargetMode="External"/><Relationship Id="rId44" Type="http://schemas.openxmlformats.org/officeDocument/2006/relationships/hyperlink" Target="https://www.bing.com/images/search?form=xlimg&amp;q=Copenhagen" TargetMode="External"/><Relationship Id="rId52" Type="http://schemas.openxmlformats.org/officeDocument/2006/relationships/hyperlink" Target="https://www.bing.com/th?id=OSK.krCr7ybP47-k3X0o2no6o4bM0VXC-Q-yLvZU5LoyUss&amp;qlt=95" TargetMode="External"/><Relationship Id="rId60" Type="http://schemas.openxmlformats.org/officeDocument/2006/relationships/hyperlink" Target="https://www.bing.com/th?id=OSK._6kC0traJhBXkDT291x6lrrL-UJA_bqAzmr4BJy-LyM&amp;qlt=95" TargetMode="External"/><Relationship Id="rId65" Type="http://schemas.openxmlformats.org/officeDocument/2006/relationships/hyperlink" Target="https://www.bing.com/th?id=OSK.6d0da28a9e9111597ea682a75ad214af&amp;qlt=95" TargetMode="External"/><Relationship Id="rId73" Type="http://schemas.openxmlformats.org/officeDocument/2006/relationships/hyperlink" Target="https://www.bing.com/images/search?form=xlimg&amp;q=Lindau" TargetMode="External"/><Relationship Id="rId78" Type="http://schemas.openxmlformats.org/officeDocument/2006/relationships/hyperlink" Target="https://www.bing.com/th?id=OSK.HV3DlxB1CjCIr0ONKorbWBAcsaPxXaLb6nrjlFJ7dYI&amp;qlt=95" TargetMode="External"/><Relationship Id="rId81" Type="http://schemas.openxmlformats.org/officeDocument/2006/relationships/hyperlink" Target="https://www.bing.com/th?id=OSK.8DaeDADFnCGEv2Q96vSSRbmSrSgU3mqGkmjskAuw8BI&amp;qlt=95" TargetMode="External"/><Relationship Id="rId86" Type="http://schemas.openxmlformats.org/officeDocument/2006/relationships/hyperlink" Target="https://www.bing.com/th?id=OSK.Rw9R7_XRbNPTW-15ywOXGe4gsOm7SdnfvtVIthQV0Lo&amp;qlt=95" TargetMode="External"/><Relationship Id="rId94" Type="http://schemas.openxmlformats.org/officeDocument/2006/relationships/hyperlink" Target="https://www.bing.com/images/search?form=xlimg&amp;q=Finland" TargetMode="External"/><Relationship Id="rId99" Type="http://schemas.openxmlformats.org/officeDocument/2006/relationships/hyperlink" Target="https://www.bing.com/images/search?form=xlimg&amp;q=Estonia" TargetMode="External"/><Relationship Id="rId4" Type="http://schemas.openxmlformats.org/officeDocument/2006/relationships/hyperlink" Target="https://www.bing.com/th?id=OSK.04ZSdTwPE5BW3j634mcJnnlfprSiOAxCh4QZV8myru8&amp;qlt=95" TargetMode="External"/><Relationship Id="rId9" Type="http://schemas.openxmlformats.org/officeDocument/2006/relationships/hyperlink" Target="https://www.bing.com/th?id=OSK.sl9PAGKntsJmjv5G4GwTFbs-oSzWesnUKjXZxuuUp40&amp;qlt=95" TargetMode="External"/><Relationship Id="rId13" Type="http://schemas.openxmlformats.org/officeDocument/2006/relationships/hyperlink" Target="https://www.bing.com/images/search?form=xlimg&amp;q=Stockholm" TargetMode="External"/><Relationship Id="rId18" Type="http://schemas.openxmlformats.org/officeDocument/2006/relationships/image" Target="../media/image4.d4b571d96c61d16cd20413023a5c78fe"/><Relationship Id="rId39" Type="http://schemas.openxmlformats.org/officeDocument/2006/relationships/hyperlink" Target="https://www.bing.com/images/search?form=xlimg&amp;q=Rig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blip r:id="rId3"/>
  </webImageSrd>
  <webImageSrd>
    <address r:id="rId4"/>
    <moreImagesAddress r:id="rId5"/>
    <blip r:id="rId6"/>
  </webImageSrd>
  <webImageSrd>
    <address r:id="rId7"/>
    <moreImagesAddress r:id="rId8"/>
  </webImageSrd>
  <webImageSrd>
    <address r:id="rId9"/>
    <moreImagesAddress r:id="rId10"/>
    <blip r:id="rId11"/>
  </webImageSrd>
  <webImageSrd>
    <address r:id="rId12"/>
    <moreImagesAddress r:id="rId13"/>
  </webImageSrd>
  <webImageSrd>
    <address r:id="rId14"/>
    <moreImagesAddress r:id="rId15"/>
  </webImageSrd>
  <webImageSrd>
    <address r:id="rId16"/>
    <moreImagesAddress r:id="rId17"/>
    <blip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blip r:id="rId27"/>
  </webImageSrd>
  <webImageSrd>
    <address r:id="rId28"/>
    <moreImagesAddress r:id="rId29"/>
  </webImageSrd>
  <webImageSrd>
    <address r:id="rId30"/>
    <moreImagesAddress r:id="rId31"/>
    <blip r:id="rId32"/>
  </webImageSrd>
  <webImageSrd>
    <address r:id="rId33"/>
    <moreImagesAddress r:id="rId34"/>
    <blip r:id="rId35"/>
  </webImageSrd>
  <webImageSrd>
    <address r:id="rId36"/>
    <moreImagesAddress r:id="rId37"/>
  </webImageSrd>
  <webImageSrd>
    <address r:id="rId38"/>
    <moreImagesAddress r:id="rId39"/>
  </webImageSrd>
  <webImageSrd>
    <address r:id="rId40"/>
    <moreImagesAddress r:id="rId41"/>
    <blip r:id="rId42"/>
  </webImageSrd>
  <webImageSrd>
    <address r:id="rId43"/>
    <moreImagesAddress r:id="rId44"/>
  </webImageSrd>
  <webImageSrd>
    <address r:id="rId45"/>
    <moreImagesAddress r:id="rId46"/>
  </webImageSrd>
  <webImageSrd>
    <address r:id="rId47"/>
    <moreImagesAddress r:id="rId48"/>
    <blip r:id="rId49"/>
  </webImageSrd>
  <webImageSrd>
    <address r:id="rId50"/>
    <moreImagesAddress r:id="rId51"/>
  </webImageSrd>
  <webImageSrd>
    <address r:id="rId52"/>
    <moreImagesAddress r:id="rId53"/>
    <blip r:id="rId54"/>
  </webImageSrd>
  <webImageSrd>
    <address r:id="rId55"/>
    <moreImagesAddress r:id="rId56"/>
  </webImageSrd>
  <webImageSrd>
    <address r:id="rId57"/>
    <moreImagesAddress r:id="rId58"/>
    <blip r:id="rId59"/>
  </webImageSrd>
  <webImageSrd>
    <address r:id="rId60"/>
    <moreImagesAddress r:id="rId61"/>
    <blip r:id="rId62"/>
  </webImageSrd>
  <webImageSrd>
    <address r:id="rId63"/>
    <moreImagesAddress r:id="rId64"/>
  </webImageSrd>
  <webImageSrd>
    <address r:id="rId65"/>
    <moreImagesAddress r:id="rId66"/>
  </webImageSrd>
  <webImageSrd>
    <address r:id="rId67"/>
    <moreImagesAddress r:id="rId68"/>
    <blip r:id="rId69"/>
  </webImageSrd>
  <webImageSrd>
    <address r:id="rId70"/>
    <moreImagesAddress r:id="rId71"/>
  </webImageSrd>
  <webImageSrd>
    <address r:id="rId72"/>
    <moreImagesAddress r:id="rId73"/>
  </webImageSrd>
  <webImageSrd>
    <address r:id="rId74"/>
    <moreImagesAddress r:id="rId75"/>
  </webImageSrd>
  <webImageSrd>
    <address r:id="rId76"/>
    <moreImagesAddress r:id="rId77"/>
  </webImageSrd>
  <webImageSrd>
    <address r:id="rId78"/>
    <moreImagesAddress r:id="rId79"/>
    <blip r:id="rId80"/>
  </webImageSrd>
  <webImageSrd>
    <address r:id="rId81"/>
    <moreImagesAddress r:id="rId82"/>
    <blip r:id="rId83"/>
  </webImageSrd>
  <webImageSrd>
    <address r:id="rId84"/>
    <moreImagesAddress r:id="rId85"/>
  </webImageSrd>
  <webImageSrd>
    <address r:id="rId86"/>
    <moreImagesAddress r:id="rId87"/>
    <blip r:id="rId88"/>
  </webImageSrd>
  <webImageSrd>
    <address r:id="rId89"/>
    <moreImagesAddress r:id="rId90"/>
  </webImageSrd>
  <webImageSrd>
    <address r:id="rId91"/>
    <moreImagesAddress r:id="rId92"/>
  </webImageSrd>
  <webImageSrd>
    <address r:id="rId93"/>
    <moreImagesAddress r:id="rId94"/>
    <blip r:id="rId95"/>
  </webImageSrd>
  <webImageSrd>
    <address r:id="rId96"/>
    <moreImagesAddress r:id="rId97"/>
  </webImageSrd>
  <webImageSrd>
    <address r:id="rId98"/>
    <moreImagesAddress r:id="rId99"/>
    <blip r:id="rId100"/>
  </webImageSrd>
</webImagesSrd>
</file>

<file path=xl/richData/rdarray.xml><?xml version="1.0" encoding="utf-8"?>
<arrayData xmlns="http://schemas.microsoft.com/office/spreadsheetml/2017/richdata2" count="101">
  <a r="2">
    <v t="r">20</v>
    <v t="r">21</v>
  </a>
  <a r="1">
    <v t="s">Danish language</v>
  </a>
  <a r="5">
    <v t="r">39</v>
    <v t="r">40</v>
    <v t="r">41</v>
    <v t="r">42</v>
    <v t="r">43</v>
  </a>
  <a r="2">
    <v t="s">Central European Time</v>
    <v t="s">Europe/Copenhagen</v>
  </a>
  <a r="2">
    <v t="r">72</v>
    <v t="r">73</v>
  </a>
  <a r="1">
    <v t="s">German language</v>
  </a>
  <a r="15">
    <v t="r">92</v>
    <v t="r">93</v>
    <v t="r">58</v>
    <v t="r">94</v>
    <v t="r">95</v>
    <v t="r">96</v>
    <v t="r">97</v>
    <v t="r">98</v>
    <v t="r">99</v>
    <v t="r">100</v>
    <v t="r">101</v>
    <v t="r">102</v>
    <v t="r">103</v>
    <v t="r">104</v>
    <v t="r">105</v>
  </a>
  <a r="2">
    <v t="s">UTC+02:00</v>
    <v t="s">UTC+01:00</v>
  </a>
  <a r="1">
    <v t="s">Central European Time</v>
  </a>
  <a r="2">
    <v t="r">144</v>
    <v t="r">145</v>
  </a>
  <a r="1">
    <v t="s">Swedish language</v>
  </a>
  <a r="21">
    <v t="r">162</v>
    <v t="r">163</v>
    <v t="r">164</v>
    <v t="r">165</v>
    <v t="r">166</v>
    <v t="r">167</v>
    <v t="r">168</v>
    <v t="r">169</v>
    <v t="r">170</v>
    <v t="r">171</v>
    <v t="r">115</v>
    <v t="r">172</v>
    <v t="r">173</v>
    <v t="r">174</v>
    <v t="r">175</v>
    <v t="r">176</v>
    <v t="r">177</v>
    <v t="r">178</v>
    <v t="r">179</v>
    <v t="r">180</v>
    <v t="r">181</v>
  </a>
  <a r="2">
    <v t="s">Central European Time</v>
    <v t="s">Europe/Stockholm</v>
  </a>
  <a r="1">
    <v t="r">193</v>
  </a>
  <a r="1">
    <v t="r">206</v>
  </a>
  <a r="3">
    <v t="s">Central European Summer Time</v>
    <v t="s">Central European Time Zone</v>
    <v t="s">W. Europe Standard Time</v>
  </a>
  <a r="2">
    <v t="r">213</v>
    <v t="r">214</v>
  </a>
  <a r="15">
    <v t="r">216</v>
    <v t="r">217</v>
    <v t="r">200</v>
    <v t="r">218</v>
    <v t="r">219</v>
    <v t="r">220</v>
    <v t="r">221</v>
    <v t="r">222</v>
    <v t="r">223</v>
    <v t="r">224</v>
    <v t="r">225</v>
    <v t="r">226</v>
    <v t="r">227</v>
    <v t="r">228</v>
    <v t="r">229</v>
  </a>
  <a r="6">
    <v t="r">238</v>
    <v t="r">238</v>
    <v t="r">239</v>
    <v t="r">240</v>
    <v t="r">241</v>
    <v t="r">242</v>
  </a>
  <a r="1">
    <v t="s">English language</v>
  </a>
  <a r="1">
    <v t="s">Central European Time Zone</v>
  </a>
  <a r="2">
    <v t="r">239</v>
    <v t="r">274</v>
  </a>
  <a r="4">
    <v t="r">291</v>
    <v t="r">292</v>
    <v t="r">293</v>
    <v t="r">294</v>
  </a>
  <a r="2">
    <v t="s">Greenwich Mean Time</v>
    <v t="s">Western European Time</v>
  </a>
  <a r="1">
    <v t="r">307</v>
  </a>
  <a r="1">
    <v t="s">Greenwich Mean Time</v>
  </a>
  <a r="2">
    <v t="r">335</v>
    <v t="r">336</v>
  </a>
  <a r="1">
    <v t="s">Spanish language</v>
  </a>
  <a r="18">
    <v t="r">353</v>
    <v t="r">354</v>
    <v t="r">355</v>
    <v t="r">356</v>
    <v t="r">357</v>
    <v t="r">358</v>
    <v t="r">359</v>
    <v t="r">360</v>
    <v t="r">361</v>
    <v t="r">362</v>
    <v t="r">363</v>
    <v t="r">364</v>
    <v t="r">365</v>
    <v t="r">366</v>
    <v t="r">367</v>
    <v t="r">368</v>
    <v t="r">369</v>
    <v t="r">370</v>
  </a>
  <a r="2">
    <v t="r">382</v>
    <v t="r">383</v>
  </a>
  <a r="1">
    <v t="s">Neutral</v>
  </a>
  <a r="3">
    <v t="r">406</v>
    <v t="r">407</v>
    <v t="r">408</v>
  </a>
  <a r="1">
    <v t="s">Norwegian language</v>
  </a>
  <a r="14">
    <v t="r">425</v>
    <v t="r">378</v>
    <v t="r">426</v>
    <v t="r">427</v>
    <v t="r">428</v>
    <v t="r">429</v>
    <v t="r">430</v>
    <v t="r">431</v>
    <v t="r">432</v>
    <v t="r">433</v>
    <v t="r">434</v>
    <v t="r">435</v>
    <v t="r">436</v>
    <v t="r">437</v>
  </a>
  <a r="2">
    <v t="s">Central European Time</v>
    <v t="s">Europe/Oslo</v>
  </a>
  <a r="2">
    <v t="r">464</v>
    <v t="r">465</v>
  </a>
  <a r="1">
    <v t="s">Croatian language</v>
  </a>
  <a r="21">
    <v t="r">483</v>
    <v t="r">484</v>
    <v t="r">485</v>
    <v t="r">486</v>
    <v t="r">487</v>
    <v t="r">488</v>
    <v t="r">489</v>
    <v t="r">490</v>
    <v t="r">491</v>
    <v t="r">492</v>
    <v t="r">493</v>
    <v t="r">494</v>
    <v t="r">495</v>
    <v t="r">496</v>
    <v t="r">497</v>
    <v t="r">498</v>
    <v t="r">499</v>
    <v t="r">500</v>
    <v t="r">501</v>
    <v t="r">502</v>
    <v t="r">452</v>
  </a>
  <a r="1">
    <v t="s">Europe/Zagreb</v>
  </a>
  <a r="1">
    <v t="r">512</v>
  </a>
  <a r="2">
    <v t="s">UTC+01:00</v>
    <v t="s">Central European Summer Time</v>
  </a>
  <a r="1">
    <v t="r">524</v>
  </a>
  <a r="2">
    <v t="s">Eastern European Summer Time</v>
    <v t="s">Eastern European Time</v>
  </a>
  <a r="2">
    <v t="r">549</v>
    <v t="r">550</v>
  </a>
  <a r="1">
    <v t="s">Latvian language</v>
  </a>
  <a r="35">
    <v t="r">566</v>
    <v t="r">567</v>
    <v t="r">568</v>
    <v t="r">569</v>
    <v t="r">519</v>
    <v t="r">570</v>
    <v t="r">571</v>
    <v t="r">572</v>
    <v t="r">573</v>
    <v t="r">574</v>
    <v t="r">575</v>
    <v t="r">576</v>
    <v t="r">577</v>
    <v t="r">578</v>
    <v t="r">579</v>
    <v t="r">580</v>
    <v t="r">581</v>
    <v t="r">582</v>
    <v t="r">583</v>
    <v t="r">584</v>
    <v t="r">585</v>
    <v t="r">586</v>
    <v t="r">587</v>
    <v t="r">588</v>
    <v t="r">589</v>
    <v t="r">590</v>
    <v t="r">591</v>
    <v t="r">592</v>
    <v t="r">593</v>
    <v t="r">594</v>
    <v t="r">595</v>
    <v t="r">596</v>
    <v t="r">597</v>
    <v t="r">598</v>
    <v t="r">599</v>
  </a>
  <a r="3">
    <v t="s">Eastern European Time</v>
    <v t="s">Daylight saving time</v>
    <v t="s">Eastern European Summer Time</v>
  </a>
  <a r="2">
    <v t="r">609</v>
    <v t="r">610</v>
  </a>
  <a r="5">
    <v t="r">612</v>
    <v t="r">613</v>
    <v t="r">614</v>
    <v t="r">615</v>
    <v t="r">616</v>
  </a>
  <a r="1">
    <v t="r">623</v>
  </a>
  <a r="1">
    <v t="r">636</v>
  </a>
  <a r="2">
    <v t="r">661</v>
    <v t="r">662</v>
  </a>
  <a r="3">
    <v t="s">Dutch language</v>
    <v t="s">German language</v>
    <v t="s">French language</v>
  </a>
  <a r="3">
    <v t="r">679</v>
    <v t="r">630</v>
    <v t="r">680</v>
  </a>
  <a r="4">
    <v t="s">Central European Time</v>
    <v t="s">UTC+02:00</v>
    <v t="s">UTC+01:00</v>
    <v t="s">Central European Summer Time</v>
  </a>
  <a r="1">
    <v t="r">696</v>
  </a>
  <a r="1">
    <v t="s">Eastern Time Zone</v>
  </a>
  <a r="4">
    <v t="r">724</v>
    <v t="r">725</v>
    <v t="r">726</v>
    <v t="r">727</v>
  </a>
  <a r="55">
    <v t="r">744</v>
    <v t="r">745</v>
    <v t="r">746</v>
    <v t="r">747</v>
    <v t="r">748</v>
    <v t="r">749</v>
    <v t="r">750</v>
    <v t="r">751</v>
    <v t="r">752</v>
    <v t="r">753</v>
    <v t="r">754</v>
    <v t="r">755</v>
    <v t="r">756</v>
    <v t="r">757</v>
    <v t="r">758</v>
    <v t="r">759</v>
    <v t="r">760</v>
    <v t="r">761</v>
    <v t="r">762</v>
    <v t="r">763</v>
    <v t="r">690</v>
    <v t="r">764</v>
    <v t="r">765</v>
    <v t="r">766</v>
    <v t="r">767</v>
    <v t="r">768</v>
    <v t="r">769</v>
    <v t="r">770</v>
    <v t="r">771</v>
    <v t="r">772</v>
    <v t="r">773</v>
    <v t="r">774</v>
    <v t="r">775</v>
    <v t="r">776</v>
    <v t="r">777</v>
    <v t="r">778</v>
    <v t="r">779</v>
    <v t="r">780</v>
    <v t="r">781</v>
    <v t="r">782</v>
    <v t="r">783</v>
    <v t="r">784</v>
    <v t="r">785</v>
    <v t="r">786</v>
    <v t="r">787</v>
    <v t="r">788</v>
    <v t="r">789</v>
    <v t="r">790</v>
    <v t="r">791</v>
    <v t="r">792</v>
    <v t="r">793</v>
    <v t="r">794</v>
    <v t="r">795</v>
    <v t="r">796</v>
    <v t="r">797</v>
  </a>
  <a r="6">
    <v t="s">Samoa Time Zone</v>
    <v t="s">Atlantic Time Zone</v>
    <v t="s">Central Time Zone</v>
    <v t="s">Alaska Time Zone</v>
    <v t="s">Mountain Time Zone</v>
    <v t="s">Chamorro Time Zone</v>
  </a>
  <a r="1">
    <v t="r">810</v>
  </a>
  <a r="2">
    <v t="r">832</v>
    <v t="r">833</v>
  </a>
  <a r="1">
    <v t="s">Czech language</v>
  </a>
  <a r="7">
    <v t="r">806</v>
    <v t="r">852</v>
    <v t="r">853</v>
    <v t="r">854</v>
    <v t="r">855</v>
    <v t="r">856</v>
    <v t="r">857</v>
  </a>
  <a r="3">
    <v t="r">884</v>
    <v t="r">885</v>
    <v t="r">886</v>
  </a>
  <a r="2">
    <v t="s">English</v>
    <v t="s">Irish language</v>
  </a>
  <a r="26">
    <v t="r">903</v>
    <v t="r">904</v>
    <v t="r">905</v>
    <v t="r">906</v>
    <v t="r">907</v>
    <v t="r">908</v>
    <v t="r">909</v>
    <v t="r">910</v>
    <v t="r">911</v>
    <v t="r">912</v>
    <v t="r">913</v>
    <v t="r">914</v>
    <v t="r">915</v>
    <v t="r">916</v>
    <v t="r">917</v>
    <v t="r">918</v>
    <v t="r">919</v>
    <v t="r">920</v>
    <v t="r">921</v>
    <v t="r">922</v>
    <v t="r">923</v>
    <v t="r">924</v>
    <v t="r">925</v>
    <v t="r">926</v>
    <v t="r">927</v>
    <v t="r">928</v>
  </a>
  <a r="1">
    <v t="r">938</v>
  </a>
  <a r="1">
    <v t="s">UTC+00:00</v>
  </a>
  <a r="2">
    <v t="r">953</v>
    <v t="r">954</v>
  </a>
  <a r="1">
    <v t="r">980</v>
  </a>
  <a r="4">
    <v t="s">Italian language</v>
    <v t="s">Romansh language</v>
    <v t="s">German language</v>
    <v t="s">French language</v>
  </a>
  <a r="25">
    <v t="r">996</v>
    <v t="r">997</v>
    <v t="r">998</v>
    <v t="r">999</v>
    <v t="r">1000</v>
    <v t="r">1001</v>
    <v t="r">1002</v>
    <v t="r">1003</v>
    <v t="r">1004</v>
    <v t="r">1005</v>
    <v t="r">1006</v>
    <v t="r">1007</v>
    <v t="r">1008</v>
    <v t="r">1009</v>
    <v t="r">947</v>
    <v t="r">1010</v>
    <v t="r">1011</v>
    <v t="r">1012</v>
    <v t="r">1013</v>
    <v t="r">1014</v>
    <v t="r">1015</v>
    <v t="r">1016</v>
    <v t="r">1017</v>
    <v t="r">1018</v>
    <v t="r">1019</v>
  </a>
  <a r="2">
    <v t="r">1030</v>
    <v t="r">1031</v>
  </a>
  <a r="1">
    <v t="r">1043</v>
  </a>
  <a r="2">
    <v t="s">Central European Time Zone</v>
    <v t="s">W. Europe Standard Time</v>
  </a>
  <a r="2">
    <v t="r">1053</v>
    <v t="r">1054</v>
  </a>
  <a r="18">
    <v t="r">1056</v>
    <v t="r">1057</v>
    <v t="r">1058</v>
    <v t="r">1059</v>
    <v t="r">1060</v>
    <v t="r">1061</v>
    <v t="r">1062</v>
    <v t="r">1063</v>
    <v t="r">1064</v>
    <v t="r">1065</v>
    <v t="r">1066</v>
    <v t="r">1067</v>
    <v t="r">1068</v>
    <v t="r">1069</v>
    <v t="r">1070</v>
    <v t="r">1071</v>
    <v t="r">1072</v>
    <v t="r">1073</v>
  </a>
  <a r="1">
    <v t="r">1079</v>
  </a>
  <a r="1">
    <v t="r">1092</v>
  </a>
  <a r="2">
    <v t="r">1117</v>
    <v t="r">1118</v>
  </a>
  <a r="1">
    <v t="s">Italian language</v>
  </a>
  <a r="20">
    <v t="r">1134</v>
    <v t="r">1135</v>
    <v t="r">1136</v>
    <v t="r">1137</v>
    <v t="r">1138</v>
    <v t="r">1139</v>
    <v t="r">1086</v>
    <v t="r">1140</v>
    <v t="r">1141</v>
    <v t="r">1142</v>
    <v t="r">1143</v>
    <v t="r">1144</v>
    <v t="r">1145</v>
    <v t="r">1146</v>
    <v t="r">1147</v>
    <v t="r">1148</v>
    <v t="r">1149</v>
    <v t="r">1150</v>
    <v t="r">1151</v>
    <v t="r">1152</v>
  </a>
  <a r="2">
    <v t="r">1165</v>
    <v t="r">1166</v>
  </a>
  <a r="2">
    <v t="s">Central European Time</v>
    <v t="s">Europe/Vatican</v>
  </a>
  <a r="1">
    <v t="s">Rafał Trzaskowski (Mayor)</v>
  </a>
  <a r="2">
    <v t="r">1202</v>
    <v t="r">1203</v>
  </a>
  <a r="1">
    <v t="s">Polish language</v>
  </a>
  <a r="16">
    <v t="r">1219</v>
    <v t="r">1220</v>
    <v t="r">1221</v>
    <v t="r">1222</v>
    <v t="r">1223</v>
    <v t="r">1174</v>
    <v t="r">1224</v>
    <v t="r">1225</v>
    <v t="r">1226</v>
    <v t="r">1227</v>
    <v t="r">1228</v>
    <v t="r">1229</v>
    <v t="r">1230</v>
    <v t="r">1231</v>
    <v t="r">1232</v>
    <v t="r">1233</v>
  </a>
  <a r="1">
    <v t="r">1246</v>
  </a>
  <a r="1">
    <v t="s">Central Time Zone</v>
  </a>
  <a r="1">
    <v t="r">1259</v>
  </a>
  <a r="4">
    <v t="s">UTC+03:00</v>
    <v t="s">Eastern European Summer Time</v>
    <v t="s">UTC+02:00</v>
    <v t="s">Eastern European Time</v>
  </a>
  <a r="2">
    <v t="r">1283</v>
    <v t="r">1284</v>
  </a>
  <a r="2">
    <v t="s">Swedish language</v>
    <v t="s">Finnish language</v>
  </a>
  <a r="19">
    <v t="r">1299</v>
    <v t="r">1254</v>
    <v t="r">1300</v>
    <v t="r">1301</v>
    <v t="r">1302</v>
    <v t="r">1303</v>
    <v t="r">1304</v>
    <v t="r">1305</v>
    <v t="r">1306</v>
    <v t="r">1307</v>
    <v t="r">1308</v>
    <v t="r">1309</v>
    <v t="r">1310</v>
    <v t="r">1311</v>
    <v t="r">1312</v>
    <v t="r">1313</v>
    <v t="r">1314</v>
    <v t="r">1315</v>
    <v t="r">1316</v>
  </a>
  <a r="1">
    <v t="r">1329</v>
  </a>
  <a r="1">
    <v t="s">UTC+02:00</v>
  </a>
  <a r="2">
    <v t="r">1352</v>
    <v t="r">1353</v>
  </a>
  <a r="1">
    <v t="s">Estonian language</v>
  </a>
  <a r="13">
    <v t="r">1368</v>
    <v t="r">1369</v>
    <v t="r">1370</v>
    <v t="r">1371</v>
    <v t="r">1372</v>
    <v t="r">1373</v>
    <v t="r">1374</v>
    <v t="r">1375</v>
    <v t="r">1376</v>
    <v t="r">1377</v>
    <v t="r">1378</v>
    <v t="r">1324</v>
    <v t="r">1379</v>
  </a>
</arrayData>
</file>

<file path=xl/richData/rdrichvalue.xml><?xml version="1.0" encoding="utf-8"?>
<rvData xmlns="http://schemas.microsoft.com/office/spreadsheetml/2017/richdata" count="1387">
  <rv s="0">
    <v>536870912</v>
    <v>Denmark</v>
    <v>95710a2f-c32d-4c03-bec0-7ff079db158d</v>
    <v>en-US</v>
    <v>Map</v>
  </rv>
  <rv s="1">
    <fb>0.62014765420338203</fb>
    <v>23</v>
  </rv>
  <rv s="1">
    <fb>42925.46</fb>
    <v>24</v>
  </rv>
  <rv s="1">
    <fb>15000</fb>
    <v>24</v>
  </rv>
  <rv s="1">
    <fb>10.6</fb>
    <v>25</v>
  </rv>
  <rv s="1">
    <fb>45</fb>
    <v>26</v>
  </rv>
  <rv s="0">
    <v>536870912</v>
    <v>Copenhagen</v>
    <v>8052664d-a70c-e1fa-c761-489d8c924b80</v>
    <v>en-US</v>
    <v>Map</v>
  </rv>
  <rv s="1">
    <fb>31785.556</fb>
    <v>24</v>
  </rv>
  <rv s="1">
    <fb>110.347290420498</fb>
    <v>27</v>
  </rv>
  <rv s="1">
    <fb>7.5813157251161901E-3</fb>
    <v>23</v>
  </rv>
  <rv s="1">
    <fb>5858.8015362874803</fb>
    <v>24</v>
  </rv>
  <rv s="1">
    <fb>1.73</fb>
    <v>25</v>
  </rv>
  <rv s="1">
    <fb>0.14699213400884101</fb>
    <v>23</v>
  </rv>
  <rv s="1">
    <fb>64.927089467566603</fb>
    <v>28</v>
  </rv>
  <rv s="1">
    <fb>1.55</fb>
    <v>29</v>
  </rv>
  <rv s="1">
    <fb>348078018463.90503</fb>
    <v>30</v>
  </rv>
  <rv s="1">
    <fb>1.0126809000000001</fb>
    <v>23</v>
  </rv>
  <rv s="1">
    <fb>0.8061602000000001</fb>
    <v>23</v>
  </rv>
  <rv s="2">
    <v>0</v>
    <v>21</v>
    <v>2</v>
    <v>7</v>
    <v>0</v>
    <v>Image of Denmark</v>
  </rv>
  <rv s="1">
    <fb>3.6</fb>
    <v>28</v>
  </rv>
  <rv s="0">
    <v>805306368</v>
    <v>Frederik X (Monarch)</v>
    <v>665fc785-58e1-6330-943b-e070a89f8231</v>
    <v>en-US</v>
    <v>Generic</v>
  </rv>
  <rv s="0">
    <v>805306368</v>
    <v>Mette Frederiksen (Prime minister)</v>
    <v>080235cf-4453-82c5-a952-a9e6000ac49b</v>
    <v>en-US</v>
    <v>Generic</v>
  </rv>
  <rv s="3">
    <v>0</v>
  </rv>
  <rv s="4">
    <v>https://www.bing.com/search?q=denmark&amp;form=skydnc</v>
    <v>Learn more on Bing</v>
  </rv>
  <rv s="1">
    <fb>80.953658536585394</fb>
    <v>28</v>
  </rv>
  <rv s="1">
    <fb>151349870000</fb>
    <v>30</v>
  </rv>
  <rv s="1">
    <fb>4</fb>
    <v>28</v>
  </rv>
  <rv s="3">
    <v>1</v>
  </rv>
  <rv s="1">
    <fb>0.13722792379999998</fb>
    <v>23</v>
  </rv>
  <rv s="1">
    <fb>4.0099</fb>
    <v>25</v>
  </rv>
  <rv s="1">
    <fb>6051491</fb>
    <v>24</v>
  </rv>
  <rv s="1">
    <fb>0.21899999999999997</fb>
    <v>23</v>
  </rv>
  <rv s="1">
    <fb>0.24</fb>
    <v>23</v>
  </rv>
  <rv s="1">
    <fb>0.38100000000000001</fb>
    <v>23</v>
  </rv>
  <rv s="1">
    <fb>3.7000000000000005E-2</fb>
    <v>23</v>
  </rv>
  <rv s="1">
    <fb>9.0999999999999998E-2</fb>
    <v>23</v>
  </rv>
  <rv s="1">
    <fb>0.13699999999999998</fb>
    <v>23</v>
  </rv>
  <rv s="1">
    <fb>0.17199999999999999</fb>
    <v>23</v>
  </rv>
  <rv s="1">
    <fb>0.62217998504638705</fb>
    <v>23</v>
  </rv>
  <rv s="0">
    <v>536870912</v>
    <v>Region of Southern Denmark</v>
    <v>2a8f2729-c9c7-0675-b9cf-c866bd52068a</v>
    <v>en-US</v>
    <v>Map</v>
  </rv>
  <rv s="0">
    <v>536870912</v>
    <v>Region Zealand</v>
    <v>34915c7b-bd4a-9bf2-32b8-e8dc2f40e373</v>
    <v>en-US</v>
    <v>Map</v>
  </rv>
  <rv s="0">
    <v>536870912</v>
    <v>North Jutland Region</v>
    <v>051568b1-127e-3d0e-1591-07491f1ab5a5</v>
    <v>en-US</v>
    <v>Map</v>
  </rv>
  <rv s="0">
    <v>536870912</v>
    <v>Central Denmark Region</v>
    <v>78bf590e-ce59-f821-ede9-ae2f548d476b</v>
    <v>en-US</v>
    <v>Map</v>
  </rv>
  <rv s="0">
    <v>536870912</v>
    <v>Capital Region of Denmark</v>
    <v>d04715be-1fef-ff73-393d-f12a6f24b6b4</v>
    <v>en-US</v>
    <v>Map</v>
  </rv>
  <rv s="3">
    <v>2</v>
  </rv>
  <rv s="1">
    <fb>0.32382317837334801</fb>
    <v>23</v>
  </rv>
  <rv s="3">
    <v>3</v>
  </rv>
  <rv s="1">
    <fb>0.23800000000000002</fb>
    <v>23</v>
  </rv>
  <rv s="1">
    <fb>4.9130001068115201E-2</fb>
    <v>31</v>
  </rv>
  <rv s="1">
    <fb>5119978</fb>
    <v>24</v>
  </rv>
  <rv s="5">
    <v>#VALUE!</v>
    <v>en-US</v>
    <v>95710a2f-c32d-4c03-bec0-7ff079db158d</v>
    <v>536870912</v>
    <v>1</v>
    <v>16</v>
    <v>17</v>
    <v>Denmark</v>
    <v>19</v>
    <v>20</v>
    <v>Map</v>
    <v>21</v>
    <v>22</v>
    <v>DK</v>
    <v>1</v>
    <v>2</v>
    <v>3</v>
    <v>4</v>
    <v>5</v>
    <v>6</v>
    <v>7</v>
    <v>8</v>
    <v>9</v>
    <v>DKK</v>
    <v>Denmark is a Nordic country in Northern Europe. It is the metropole and most populous constituent of the Kingdom of Denmark, also known as the Danish Realm, a constitutionally unitary state that includes the autonomous territories of the Faroe ...</v>
    <v>10</v>
    <v>11</v>
    <v>12</v>
    <v>13</v>
    <v>14</v>
    <v>15</v>
    <v>16</v>
    <v>17</v>
    <v>18</v>
    <v>19</v>
    <v>6</v>
    <v>22</v>
    <v>23</v>
    <v>24</v>
    <v>25</v>
    <v>26</v>
    <v>Denmark</v>
    <v>Der er et yndigt land</v>
    <v>27</v>
    <v>Kongeriget Danmark</v>
    <v>28</v>
    <v>29</v>
    <v>30</v>
    <v>31</v>
    <v>32</v>
    <v>33</v>
    <v>34</v>
    <v>35</v>
    <v>36</v>
    <v>37</v>
    <v>38</v>
    <v>44</v>
    <v>45</v>
    <v>46</v>
    <v>47</v>
    <v>48</v>
    <v>Denmark</v>
    <v>49</v>
    <v>mdp/vdpid/61</v>
  </rv>
  <rv s="2">
    <v>0</v>
    <v>21</v>
    <v>2</v>
    <v>3</v>
    <v>0</v>
    <v>Image of Denmark</v>
  </rv>
  <rv s="0">
    <v>536870912</v>
    <v>Germany</v>
    <v>75c62d8e-1449-4e4d-b188-d9e88f878dd9</v>
    <v>en-US</v>
    <v>Map</v>
  </rv>
  <rv s="1">
    <fb>0.47678612319670299</fb>
    <v>23</v>
  </rv>
  <rv s="1">
    <fb>357587.77</fb>
    <v>24</v>
  </rv>
  <rv s="1">
    <fb>180000</fb>
    <v>24</v>
  </rv>
  <rv s="1">
    <fb>9.5</fb>
    <v>25</v>
  </rv>
  <rv s="1">
    <fb>49</fb>
    <v>26</v>
  </rv>
  <rv s="0">
    <v>536870912</v>
    <v>Berlin</v>
    <v>42784943-7c23-7672-5527-06f89b965cdf</v>
    <v>en-US</v>
    <v>Map</v>
  </rv>
  <rv s="1">
    <fb>727972.84</fb>
    <v>24</v>
  </rv>
  <rv s="1">
    <fb>112.854887342124</fb>
    <v>27</v>
  </rv>
  <rv s="1">
    <fb>1.4456670146976E-2</fb>
    <v>23</v>
  </rv>
  <rv s="1">
    <fb>7035.4829747167596</fb>
    <v>24</v>
  </rv>
  <rv s="1">
    <fb>1.56</fb>
    <v>25</v>
  </rv>
  <rv s="1">
    <fb>0.326912067781085</fb>
    <v>23</v>
  </rv>
  <rv s="1">
    <fb>78.862551056754995</fb>
    <v>28</v>
  </rv>
  <rv s="1">
    <fb>1.39</fb>
    <v>29</v>
  </rv>
  <rv s="1">
    <fb>3845630030823.52</fb>
    <v>30</v>
  </rv>
  <rv s="1">
    <fb>1.0402236</fb>
    <v>23</v>
  </rv>
  <rv s="1">
    <fb>0.70246649999999999</fb>
    <v>23</v>
  </rv>
  <rv s="2">
    <v>1</v>
    <v>21</v>
    <v>33</v>
    <v>7</v>
    <v>0</v>
    <v>Image of Germany</v>
  </rv>
  <rv s="1">
    <fb>3.1</fb>
    <v>28</v>
  </rv>
  <rv s="0">
    <v>805306368</v>
    <v>Frank-Walter Steinmeier (President)</v>
    <v>a6d595f9-116c-57de-2b35-48e9bde9f83d</v>
    <v>en-US</v>
    <v>Generic</v>
  </rv>
  <rv s="0">
    <v>805306368</v>
    <v>Friedrich Merz (Chancellor)</v>
    <v>0e338c7c-b09e-24e5-22a0-6b178b819be9</v>
    <v>en-US</v>
    <v>Generic</v>
  </rv>
  <rv s="3">
    <v>4</v>
  </rv>
  <rv s="4">
    <v>https://www.bing.com/search?q=germany&amp;form=skydnc</v>
    <v>Learn more on Bing</v>
  </rv>
  <rv s="1">
    <fb>80.892682926829295</fb>
    <v>28</v>
  </rv>
  <rv s="1">
    <fb>2098173930000</fb>
    <v>30</v>
  </rv>
  <rv s="1">
    <fb>7</fb>
    <v>28</v>
  </rv>
  <rv s="1">
    <fb>9.99</fb>
    <v>29</v>
  </rv>
  <rv s="3">
    <v>5</v>
  </rv>
  <rv s="1">
    <fb>0.12528421940000001</fb>
    <v>23</v>
  </rv>
  <rv s="1">
    <fb>4.2488000000000001</fb>
    <v>25</v>
  </rv>
  <rv s="1">
    <fb>84012284</fb>
    <v>24</v>
  </rv>
  <rv s="1">
    <fb>0.22800000000000001</fb>
    <v>23</v>
  </rv>
  <rv s="1">
    <fb>0.24600000000000002</fb>
    <v>23</v>
  </rv>
  <rv s="1">
    <fb>0.39600000000000002</fb>
    <v>23</v>
  </rv>
  <rv s="1">
    <fb>2.8999999999999998E-2</fb>
    <v>23</v>
  </rv>
  <rv s="1">
    <fb>7.5999999999999998E-2</fb>
    <v>23</v>
  </rv>
  <rv s="1">
    <fb>0.128</fb>
    <v>23</v>
  </rv>
  <rv s="1">
    <fb>0.17100000000000001</fb>
    <v>23</v>
  </rv>
  <rv s="1">
    <fb>0.60811000823974604</fb>
    <v>23</v>
  </rv>
  <rv s="0">
    <v>536870912</v>
    <v>Baden-Württemberg</v>
    <v>e4767d1d-15fd-a8bd-1fcd-f8214d3c189f</v>
    <v>en-US</v>
    <v>Map</v>
  </rv>
  <rv s="0">
    <v>536870912</v>
    <v>Bavaria</v>
    <v>e4f7e69f-e1bc-189a-d23d-b2ecee6a88d5</v>
    <v>en-US</v>
    <v>Map</v>
  </rv>
  <rv s="0">
    <v>536870912</v>
    <v>Bremen</v>
    <v>70a6262d-6ded-6a1a-8a3d-e24538d50a05</v>
    <v>en-US</v>
    <v>Map</v>
  </rv>
  <rv s="0">
    <v>536870912</v>
    <v>Hamburg</v>
    <v>0937ec8c-54f7-94c7-d7b8-0ea8c6cfce6f</v>
    <v>en-US</v>
    <v>Map</v>
  </rv>
  <rv s="0">
    <v>536870912</v>
    <v>Mecklenburg-Vorpommern</v>
    <v>b0adc1b4-6fe2-3ad0-81e1-78c9ba53cedb</v>
    <v>en-US</v>
    <v>Map</v>
  </rv>
  <rv s="0">
    <v>536870912</v>
    <v>Lower Saxony</v>
    <v>c91589e2-9db8-e9f2-b60d-1000c3502bc2</v>
    <v>en-US</v>
    <v>Map</v>
  </rv>
  <rv s="0">
    <v>536870912</v>
    <v>North Rhine-Westphalia</v>
    <v>7192ac29-308b-9018-2da7-1d16b5afb233</v>
    <v>en-US</v>
    <v>Map</v>
  </rv>
  <rv s="0">
    <v>536870912</v>
    <v>Rhineland-Palatinate</v>
    <v>b2634da1-26f3-4709-d63d-9f9489a33d9c</v>
    <v>en-US</v>
    <v>Map</v>
  </rv>
  <rv s="0">
    <v>536870912</v>
    <v>Saarland</v>
    <v>077b3058-0078-d492-aee0-52b8d21ee39e</v>
    <v>en-US</v>
    <v>Map</v>
  </rv>
  <rv s="0">
    <v>536870912</v>
    <v>Saxony</v>
    <v>db04ed86-d227-952f-dbae-2881e92d2d0a</v>
    <v>en-US</v>
    <v>Map</v>
  </rv>
  <rv s="0">
    <v>536870912</v>
    <v>Saxony-Anhalt</v>
    <v>6af91c75-020d-7d63-0e2d-ab73f9f73280</v>
    <v>en-US</v>
    <v>Map</v>
  </rv>
  <rv s="0">
    <v>536870912</v>
    <v>Schleswig-Holstein</v>
    <v>6dde426c-96c7-18bd-f4e1-b41b7575557a</v>
    <v>en-US</v>
    <v>Map</v>
  </rv>
  <rv s="0">
    <v>536870912</v>
    <v>Brandenburg</v>
    <v>c841173c-24ae-1249-8be1-c2ff2ec02111</v>
    <v>en-US</v>
    <v>Map</v>
  </rv>
  <rv s="0">
    <v>536870912</v>
    <v>Hesse</v>
    <v>90fbe078-3753-40db-ff12-40aa58e76c5f</v>
    <v>en-US</v>
    <v>Map</v>
  </rv>
  <rv s="3">
    <v>6</v>
  </rv>
  <rv s="1">
    <fb>0.11505903952014901</fb>
    <v>23</v>
  </rv>
  <rv s="3">
    <v>7</v>
  </rv>
  <rv s="1">
    <fb>0.48799999999999999</fb>
    <v>23</v>
  </rv>
  <rv s="1">
    <fb>3.0429999828338602E-2</fb>
    <v>31</v>
  </rv>
  <rv s="1">
    <fb>64324835</fb>
    <v>24</v>
  </rv>
  <rv s="6">
    <v>#VALUE!</v>
    <v>en-US</v>
    <v>75c62d8e-1449-4e4d-b188-d9e88f878dd9</v>
    <v>536870912</v>
    <v>1</v>
    <v>36</v>
    <v>37</v>
    <v>Germany</v>
    <v>19</v>
    <v>20</v>
    <v>Map</v>
    <v>21</v>
    <v>38</v>
    <v>DE</v>
    <v>53</v>
    <v>54</v>
    <v>55</v>
    <v>56</v>
    <v>57</v>
    <v>58</v>
    <v>59</v>
    <v>60</v>
    <v>61</v>
    <v>EUR</v>
    <v>Germany, officially the Federal Republic of Germany, is a country in Western and Central Europe. It lies between the Baltic Sea and the North Sea to the north with the Alps to the south. Its 16 constituent states have a total population of over ...</v>
    <v>62</v>
    <v>63</v>
    <v>64</v>
    <v>65</v>
    <v>66</v>
    <v>67</v>
    <v>68</v>
    <v>69</v>
    <v>70</v>
    <v>71</v>
    <v>58</v>
    <v>74</v>
    <v>75</v>
    <v>76</v>
    <v>77</v>
    <v>78</v>
    <v>79</v>
    <v>Germany</v>
    <v>national anthem of Germany</v>
    <v>80</v>
    <v>Bundesrepublik Deutschland</v>
    <v>81</v>
    <v>82</v>
    <v>83</v>
    <v>84</v>
    <v>85</v>
    <v>86</v>
    <v>87</v>
    <v>88</v>
    <v>89</v>
    <v>90</v>
    <v>91</v>
    <v>106</v>
    <v>107</v>
    <v>108</v>
    <v>109</v>
    <v>110</v>
    <v>Germany</v>
    <v>111</v>
    <v>mdp/vdpid/94</v>
  </rv>
  <rv s="2">
    <v>1</v>
    <v>21</v>
    <v>33</v>
    <v>3</v>
    <v>0</v>
    <v>Image of Germany</v>
  </rv>
  <rv s="0">
    <v>536870912</v>
    <v>Helsingborg</v>
    <v>43983dc9-7d17-e200-5d33-f525dcb71074</v>
    <v>en-GB</v>
    <v>Map</v>
  </rv>
  <rv s="0">
    <v>536870912</v>
    <v>Skåne County</v>
    <v>1a7ebb30-64eb-43da-b5e5-6b7ab82a8f94</v>
    <v>en-GB</v>
    <v>Map</v>
  </rv>
  <rv s="1">
    <fb>38.409999999999997</fb>
    <v>24</v>
  </rv>
  <rv s="0">
    <v>536870912</v>
    <v>Sweden</v>
    <v>a5928099-53c3-11a8-91e6-6fe59b8c4f9a</v>
    <v>en-GB</v>
    <v>Map</v>
  </rv>
  <rv s="2">
    <v>2</v>
    <v>21</v>
    <v>40</v>
    <v>7</v>
    <v>0</v>
    <v>Image of Helsingborg</v>
  </rv>
  <rv s="1">
    <fb>56.042411686173999</fb>
    <v>44</v>
  </rv>
  <rv s="4">
    <v>https://www.bing.com/search?q=helsingborg&amp;form=skydnc</v>
    <v>Learn more on Bing</v>
  </rv>
  <rv s="1">
    <fb>12.720996359515</fb>
    <v>44</v>
  </rv>
  <rv s="1">
    <fb>151404</fb>
    <v>24</v>
  </rv>
  <rv s="3">
    <v>8</v>
  </rv>
  <rv s="7">
    <v>#VALUE!</v>
    <v>en-GB</v>
    <v>43983dc9-7d17-e200-5d33-f525dcb71074</v>
    <v>536870912</v>
    <v>1</v>
    <v>41</v>
    <v>42</v>
    <v>Helsingborg</v>
    <v>19</v>
    <v>20</v>
    <v>Map</v>
    <v>21</v>
    <v>43</v>
    <v>115</v>
    <v>116</v>
    <v>117</v>
    <v>Helsingborg is a city and the seat of Helsingborg Municipality, Scania, Sweden. It is the second-largest city in Scania and ninth-largest in Sweden, with a population of 151,404. Helsingborg is the central urban area of northwestern Scania and ...</v>
    <v>118</v>
    <v>119</v>
    <v>120</v>
    <v>121</v>
    <v>Helsingborg</v>
    <v>122</v>
    <v>123</v>
    <v>Helsingborg</v>
    <v>mdp/vdpid/7016757546497081346</v>
  </rv>
  <rv s="1">
    <fb>7.4427340355012209E-2</fb>
    <v>23</v>
  </rv>
  <rv s="1">
    <fb>447425.16</fb>
    <v>24</v>
  </rv>
  <rv s="1">
    <fb>30000</fb>
    <v>24</v>
  </rv>
  <rv s="1">
    <fb>11.4</fb>
    <v>25</v>
  </rv>
  <rv s="1">
    <fb>46</fb>
    <v>26</v>
  </rv>
  <rv s="0">
    <v>536870912</v>
    <v>Stockholm</v>
    <v>9daa4a8d-0e69-da3a-672e-16d4743a665b</v>
    <v>en-GB</v>
    <v>Map</v>
  </rv>
  <rv s="1">
    <fb>43252.264999999999</fb>
    <v>24</v>
  </rv>
  <rv s="1">
    <fb>110.509219846432</fb>
    <v>27</v>
  </rv>
  <rv s="1">
    <fb>1.7841509740383198E-2</fb>
    <v>23</v>
  </rv>
  <rv s="1">
    <fb>13480.148224391</fb>
    <v>24</v>
  </rv>
  <rv s="1">
    <fb>1.76</fb>
    <v>25</v>
  </rv>
  <rv s="1">
    <fb>0.68922933392256491</fb>
    <v>23</v>
  </rv>
  <rv s="1">
    <fb>25.117096134653099</fb>
    <v>28</v>
  </rv>
  <rv s="1">
    <fb>1.42</fb>
    <v>29</v>
  </rv>
  <rv s="1">
    <fb>530832908737.862</fb>
    <v>30</v>
  </rv>
  <rv s="1">
    <fb>1.2657537999999999</fb>
    <v>23</v>
  </rv>
  <rv s="1">
    <fb>0.6698824000000001</fb>
    <v>23</v>
  </rv>
  <rv s="2">
    <v>3</v>
    <v>21</v>
    <v>46</v>
    <v>7</v>
    <v>0</v>
    <v>Image of Sweden</v>
  </rv>
  <rv s="1">
    <fb>2.2000000000000002</fb>
    <v>28</v>
  </rv>
  <rv s="0">
    <v>805306368</v>
    <v>Carl XVI Gustaf (Monarch)</v>
    <v>d74145c5-55cc-559b-1761-543f3fbf2fcd</v>
    <v>en-GB</v>
    <v>Generic</v>
  </rv>
  <rv s="0">
    <v>805306368</v>
    <v>Ulf Kristersson (Prime minister)</v>
    <v>b10837fe-3ec0-27e8-04f3-230e5f1c436f</v>
    <v>en-GB</v>
    <v>Generic</v>
  </rv>
  <rv s="3">
    <v>9</v>
  </rv>
  <rv s="4">
    <v>https://www.bing.com/search?q=sweden&amp;form=skydnc</v>
    <v>Learn more on Bing</v>
  </rv>
  <rv s="1">
    <fb>82.512195121951194</fb>
    <v>28</v>
  </rv>
  <rv s="1">
    <fb>289877140000</fb>
    <v>30</v>
  </rv>
  <rv s="3">
    <v>10</v>
  </rv>
  <rv s="1">
    <fb>0.15191583449999999</fb>
    <v>23</v>
  </rv>
  <rv s="1">
    <fb>3.984</fb>
    <v>25</v>
  </rv>
  <rv s="1">
    <fb>10643745</fb>
    <v>24</v>
  </rv>
  <rv s="1">
    <fb>0.23100000000000001</fb>
    <v>23</v>
  </rv>
  <rv s="1">
    <fb>0.223</fb>
    <v>23</v>
  </rv>
  <rv s="1">
    <fb>0.371</fb>
    <v>23</v>
  </rv>
  <rv s="1">
    <fb>0.03</fb>
    <v>23</v>
  </rv>
  <rv s="1">
    <fb>8.3000000000000004E-2</fb>
    <v>23</v>
  </rv>
  <rv s="1">
    <fb>0.13900000000000001</fb>
    <v>23</v>
  </rv>
  <rv s="1">
    <fb>0.17600000000000002</fb>
    <v>23</v>
  </rv>
  <rv s="1">
    <fb>0.64561996459960891</fb>
    <v>23</v>
  </rv>
  <rv s="0">
    <v>536870912</v>
    <v>Blekinge County</v>
    <v>f42b0a89-7f16-f3ac-1c08-bf416e533f12</v>
    <v>en-GB</v>
    <v>Map</v>
  </rv>
  <rv s="0">
    <v>536870912</v>
    <v>Dalarna County</v>
    <v>dc686086-9714-0fc8-877f-623421e32d97</v>
    <v>en-GB</v>
    <v>Map</v>
  </rv>
  <rv s="0">
    <v>536870912</v>
    <v>Gotland County</v>
    <v>f5173bdd-5938-3166-7ba6-c11a9da66db1</v>
    <v>en-GB</v>
    <v>Map</v>
  </rv>
  <rv s="0">
    <v>536870912</v>
    <v>Gävleborg County</v>
    <v>2fa0e9bf-9a1f-2db4-ff85-974c84f03f11</v>
    <v>en-GB</v>
    <v>Map</v>
  </rv>
  <rv s="0">
    <v>536870912</v>
    <v>Halland County</v>
    <v>5481447f-928d-c108-02bf-694684b100d7</v>
    <v>en-GB</v>
    <v>Map</v>
  </rv>
  <rv s="0">
    <v>536870912</v>
    <v>Jämtland County</v>
    <v>6a67f9a4-8a7c-72f0-397e-99932d75a5cc</v>
    <v>en-GB</v>
    <v>Map</v>
  </rv>
  <rv s="0">
    <v>536870912</v>
    <v>Jönköping County</v>
    <v>4a52f0db-caec-d69c-e4fc-043d1e5a5128</v>
    <v>en-GB</v>
    <v>Map</v>
  </rv>
  <rv s="0">
    <v>536870912</v>
    <v>Kalmar County</v>
    <v>d6332475-042c-41cf-bea3-d9da728e8c07</v>
    <v>en-GB</v>
    <v>Map</v>
  </rv>
  <rv s="0">
    <v>536870912</v>
    <v>Kronoberg County</v>
    <v>f3a677ac-87ae-cc8a-2a3d-a13738ebe6cb</v>
    <v>en-GB</v>
    <v>Map</v>
  </rv>
  <rv s="0">
    <v>536870912</v>
    <v>Norrbotten County</v>
    <v>c860fcb0-9345-ca80-5100-5bafcdbf2263</v>
    <v>en-GB</v>
    <v>Map</v>
  </rv>
  <rv s="0">
    <v>536870912</v>
    <v>Stockholm County</v>
    <v>41fffb7d-bbe9-8d1b-286b-f0fdeb3ab886</v>
    <v>en-GB</v>
    <v>Map</v>
  </rv>
  <rv s="0">
    <v>536870912</v>
    <v>Södermanland County</v>
    <v>b438dc8e-7013-5013-903f-c9921861268e</v>
    <v>en-GB</v>
    <v>Map</v>
  </rv>
  <rv s="0">
    <v>536870912</v>
    <v>Uppsala County</v>
    <v>e2d7075a-c293-6db6-92ac-bdee4711a5d0</v>
    <v>en-GB</v>
    <v>Map</v>
  </rv>
  <rv s="0">
    <v>536870912</v>
    <v>Värmland County</v>
    <v>b2aa94cd-cc7f-eaf1-fded-87f65509841d</v>
    <v>en-GB</v>
    <v>Map</v>
  </rv>
  <rv s="0">
    <v>536870912</v>
    <v>Västerbotten County</v>
    <v>cc98b155-efa3-e92b-fee4-917b63865fcd</v>
    <v>en-GB</v>
    <v>Map</v>
  </rv>
  <rv s="0">
    <v>536870912</v>
    <v>Västernorrland County</v>
    <v>a35ed386-5b37-a411-1499-a7d817b777bd</v>
    <v>en-GB</v>
    <v>Map</v>
  </rv>
  <rv s="0">
    <v>536870912</v>
    <v>Västmanland County</v>
    <v>417f3366-57d0-4c10-ee14-819f1c4201df</v>
    <v>en-GB</v>
    <v>Map</v>
  </rv>
  <rv s="0">
    <v>536870912</v>
    <v>Västra Götaland County</v>
    <v>ec27be9f-c019-4bd7-6372-f8f07b5ef74c</v>
    <v>en-GB</v>
    <v>Map</v>
  </rv>
  <rv s="0">
    <v>536870912</v>
    <v>Örebro County</v>
    <v>efe70c03-c63c-a6f2-2d91-08beb34f7d5a</v>
    <v>en-GB</v>
    <v>Map</v>
  </rv>
  <rv s="0">
    <v>536870912</v>
    <v>Östergötland County</v>
    <v>01c3007b-b64c-a1f4-0a51-e925799b11b3</v>
    <v>en-GB</v>
    <v>Map</v>
  </rv>
  <rv s="3">
    <v>11</v>
  </rv>
  <rv s="1">
    <fb>0.27911031322372698</fb>
    <v>23</v>
  </rv>
  <rv s="3">
    <v>12</v>
  </rv>
  <rv s="1">
    <fb>0.49099999999999999</fb>
    <v>23</v>
  </rv>
  <rv s="1">
    <fb>6.4759998321533202E-2</fb>
    <v>31</v>
  </rv>
  <rv s="1">
    <fb>9021165</fb>
    <v>24</v>
  </rv>
  <rv s="5">
    <v>#VALUE!</v>
    <v>en-GB</v>
    <v>a5928099-53c3-11a8-91e6-6fe59b8c4f9a</v>
    <v>536870912</v>
    <v>1</v>
    <v>49</v>
    <v>17</v>
    <v>Sweden</v>
    <v>19</v>
    <v>20</v>
    <v>Map</v>
    <v>21</v>
    <v>50</v>
    <v>SE</v>
    <v>125</v>
    <v>126</v>
    <v>127</v>
    <v>128</v>
    <v>129</v>
    <v>130</v>
    <v>131</v>
    <v>132</v>
    <v>133</v>
    <v>SEK</v>
    <v>Sweden, formally the Kingdom of Sweden, is a Nordic country located on the Scandinavian Peninsula in Northern Europe. It borders Norway to the west and north, and Finland to the east, and shares a maritime border with Denmark to the south. At ...</v>
    <v>134</v>
    <v>135</v>
    <v>136</v>
    <v>137</v>
    <v>138</v>
    <v>139</v>
    <v>140</v>
    <v>141</v>
    <v>142</v>
    <v>143</v>
    <v>130</v>
    <v>146</v>
    <v>147</v>
    <v>148</v>
    <v>149</v>
    <v>26</v>
    <v>Sweden</v>
    <v>Du gamla, du fria</v>
    <v>150</v>
    <v>Konungariket Sverige</v>
    <v>151</v>
    <v>152</v>
    <v>153</v>
    <v>154</v>
    <v>155</v>
    <v>156</v>
    <v>157</v>
    <v>158</v>
    <v>159</v>
    <v>160</v>
    <v>161</v>
    <v>182</v>
    <v>183</v>
    <v>184</v>
    <v>185</v>
    <v>186</v>
    <v>Sweden</v>
    <v>187</v>
    <v>mdp/vdpid/221</v>
  </rv>
  <rv s="0">
    <v>536870912</v>
    <v>Stockholm Municipality</v>
    <v>8cd708d4-3f11-0bfd-fd9e-ca7252fdc745</v>
    <v>en-GB</v>
    <v>Map</v>
  </rv>
  <rv s="1">
    <fb>187.16</fb>
    <v>24</v>
  </rv>
  <rv s="2">
    <v>4</v>
    <v>21</v>
    <v>51</v>
    <v>7</v>
    <v>0</v>
    <v>Image of Stockholm</v>
  </rv>
  <rv s="1">
    <fb>59.329444444444</fb>
    <v>44</v>
  </rv>
  <rv s="0">
    <v>805306368</v>
    <v>Karin Wanngård (Mayor)</v>
    <v>ff45a3f2-13a5-6f7f-5794-0b7c2a0d7877</v>
    <v>en-GB</v>
    <v>Generic</v>
  </rv>
  <rv s="3">
    <v>13</v>
  </rv>
  <rv s="4">
    <v>https://www.bing.com/search?q=stockholm+sweden&amp;form=skydnc</v>
    <v>Learn more on Bing</v>
  </rv>
  <rv s="1">
    <fb>18.068611111111</fb>
    <v>44</v>
  </rv>
  <rv s="1">
    <fb>1000962</fb>
    <v>24</v>
  </rv>
  <rv s="8">
    <v>#VALUE!</v>
    <v>en-GB</v>
    <v>9daa4a8d-0e69-da3a-672e-16d4743a665b</v>
    <v>536870912</v>
    <v>1</v>
    <v>52</v>
    <v>53</v>
    <v>Stockholm</v>
    <v>19</v>
    <v>20</v>
    <v>Map</v>
    <v>21</v>
    <v>54</v>
    <v>172</v>
    <v>189</v>
    <v>190</v>
    <v>117</v>
    <v>Stockholm is the capital and most populous city of Sweden, as well as the largest urban area in the Nordic countries. Approximately 1 million people live in the municipality, with 1.6 million in the urban area, and 2.5 million in the ...</v>
    <v>191</v>
    <v>192</v>
    <v>194</v>
    <v>195</v>
    <v>196</v>
    <v>Stockholm</v>
    <v>197</v>
    <v>108</v>
    <v>Stockholm</v>
    <v>mdp/vdpid/7005763932988112897</v>
  </rv>
  <rv s="2">
    <v>3</v>
    <v>21</v>
    <v>46</v>
    <v>3</v>
    <v>0</v>
    <v>Image of Sweden</v>
  </rv>
  <rv s="0">
    <v>536870912</v>
    <v>Berlin</v>
    <v>42784943-7c23-7672-5527-06f89b965cdf</v>
    <v>en-GB</v>
    <v>Map</v>
  </rv>
  <rv s="1">
    <fb>891.12</fb>
    <v>24</v>
  </rv>
  <rv s="0">
    <v>536870912</v>
    <v>Germany</v>
    <v>75c62d8e-1449-4e4d-b188-d9e88f878dd9</v>
    <v>en-GB</v>
    <v>Map</v>
  </rv>
  <rv s="1">
    <fb>1794936</fb>
    <v>24</v>
  </rv>
  <rv s="1">
    <fb>1868905</fb>
    <v>24</v>
  </rv>
  <rv s="2">
    <v>5</v>
    <v>21</v>
    <v>55</v>
    <v>7</v>
    <v>0</v>
    <v>Image of Berlin</v>
  </rv>
  <rv s="0">
    <v>805306368</v>
    <v>Kai Wegner (Mayor)</v>
    <v>f51751ee-0e96-d0b0-90f4-8de4cf99cc3e</v>
    <v>en-GB</v>
    <v>Generic</v>
  </rv>
  <rv s="3">
    <v>14</v>
  </rv>
  <rv s="4">
    <v>https://www.bing.com/search?q=berlin+germany&amp;form=skydnc</v>
    <v>Learn more on Bing</v>
  </rv>
  <rv s="1">
    <fb>1.83</fb>
    <v>25</v>
  </rv>
  <rv s="1">
    <fb>3700577</fb>
    <v>24</v>
  </rv>
  <rv s="3">
    <v>15</v>
  </rv>
  <rv s="9">
    <v>#VALUE!</v>
    <v>en-GB</v>
    <v>42784943-7c23-7672-5527-06f89b965cdf</v>
    <v>536870912</v>
    <v>1</v>
    <v>58</v>
    <v>59</v>
    <v>Berlin</v>
    <v>19</v>
    <v>20</v>
    <v>Map</v>
    <v>21</v>
    <v>60</v>
    <v>DE-BE</v>
    <v>201</v>
    <v>202</v>
    <v>Berlin is the capital and largest city of Germany. With 3.7 million inhabitants, it has the highest population within its city limits of any city in the European Union. The metropolis is also one of the states of Germany, being the ...</v>
    <v>203</v>
    <v>204</v>
    <v>205</v>
    <v>207</v>
    <v>208</v>
    <v>Berlin</v>
    <v>80</v>
    <v>209</v>
    <v>210</v>
    <v>211</v>
    <v>Berlin</v>
    <v>mdp/vdpid/7017957146650214401</v>
  </rv>
  <rv s="0">
    <v>805306368</v>
    <v>Frank-Walter Steinmeier (President)</v>
    <v>a6d595f9-116c-57de-2b35-48e9bde9f83d</v>
    <v>en-GB</v>
    <v>Generic</v>
  </rv>
  <rv s="0">
    <v>805306368</v>
    <v>Friedrich Merz (Chancellor)</v>
    <v>0e338c7c-b09e-24e5-22a0-6b178b819be9</v>
    <v>en-GB</v>
    <v>Generic</v>
  </rv>
  <rv s="3">
    <v>16</v>
  </rv>
  <rv s="0">
    <v>536870912</v>
    <v>Baden-Württemberg</v>
    <v>e4767d1d-15fd-a8bd-1fcd-f8214d3c189f</v>
    <v>en-GB</v>
    <v>Map</v>
  </rv>
  <rv s="0">
    <v>536870912</v>
    <v>Bavaria</v>
    <v>e4f7e69f-e1bc-189a-d23d-b2ecee6a88d5</v>
    <v>en-GB</v>
    <v>Map</v>
  </rv>
  <rv s="0">
    <v>536870912</v>
    <v>Bremen</v>
    <v>70a6262d-6ded-6a1a-8a3d-e24538d50a05</v>
    <v>en-GB</v>
    <v>Map</v>
  </rv>
  <rv s="0">
    <v>536870912</v>
    <v>Hamburg</v>
    <v>0937ec8c-54f7-94c7-d7b8-0ea8c6cfce6f</v>
    <v>en-GB</v>
    <v>Map</v>
  </rv>
  <rv s="0">
    <v>536870912</v>
    <v>Mecklenburg-Vorpommern</v>
    <v>b0adc1b4-6fe2-3ad0-81e1-78c9ba53cedb</v>
    <v>en-GB</v>
    <v>Map</v>
  </rv>
  <rv s="0">
    <v>536870912</v>
    <v>Lower Saxony</v>
    <v>c91589e2-9db8-e9f2-b60d-1000c3502bc2</v>
    <v>en-GB</v>
    <v>Map</v>
  </rv>
  <rv s="0">
    <v>536870912</v>
    <v>North Rhine-Westphalia</v>
    <v>7192ac29-308b-9018-2da7-1d16b5afb233</v>
    <v>en-GB</v>
    <v>Map</v>
  </rv>
  <rv s="0">
    <v>536870912</v>
    <v>Rhineland-Palatinate</v>
    <v>b2634da1-26f3-4709-d63d-9f9489a33d9c</v>
    <v>en-GB</v>
    <v>Map</v>
  </rv>
  <rv s="0">
    <v>536870912</v>
    <v>Saarland</v>
    <v>077b3058-0078-d492-aee0-52b8d21ee39e</v>
    <v>en-GB</v>
    <v>Map</v>
  </rv>
  <rv s="0">
    <v>536870912</v>
    <v>Saxony</v>
    <v>db04ed86-d227-952f-dbae-2881e92d2d0a</v>
    <v>en-GB</v>
    <v>Map</v>
  </rv>
  <rv s="0">
    <v>536870912</v>
    <v>Saxony-Anhalt</v>
    <v>6af91c75-020d-7d63-0e2d-ab73f9f73280</v>
    <v>en-GB</v>
    <v>Map</v>
  </rv>
  <rv s="0">
    <v>536870912</v>
    <v>Schleswig-Holstein</v>
    <v>6dde426c-96c7-18bd-f4e1-b41b7575557a</v>
    <v>en-GB</v>
    <v>Map</v>
  </rv>
  <rv s="0">
    <v>536870912</v>
    <v>Brandenburg</v>
    <v>c841173c-24ae-1249-8be1-c2ff2ec02111</v>
    <v>en-GB</v>
    <v>Map</v>
  </rv>
  <rv s="0">
    <v>536870912</v>
    <v>Hesse</v>
    <v>90fbe078-3753-40db-ff12-40aa58e76c5f</v>
    <v>en-GB</v>
    <v>Map</v>
  </rv>
  <rv s="3">
    <v>17</v>
  </rv>
  <rv s="6">
    <v>#VALUE!</v>
    <v>en-GB</v>
    <v>75c62d8e-1449-4e4d-b188-d9e88f878dd9</v>
    <v>536870912</v>
    <v>1</v>
    <v>36</v>
    <v>37</v>
    <v>Germany</v>
    <v>19</v>
    <v>20</v>
    <v>Map</v>
    <v>21</v>
    <v>38</v>
    <v>DE</v>
    <v>53</v>
    <v>54</v>
    <v>55</v>
    <v>56</v>
    <v>57</v>
    <v>200</v>
    <v>59</v>
    <v>60</v>
    <v>61</v>
    <v>EUR</v>
    <v>Germany, officially the Federal Republic of Germany, is a country in Western and Central Europe. It lies between the Baltic Sea and the North Sea to the north with the Alps to the south. Its 16 constituent states have a total population of over ...</v>
    <v>62</v>
    <v>63</v>
    <v>64</v>
    <v>65</v>
    <v>66</v>
    <v>67</v>
    <v>68</v>
    <v>69</v>
    <v>70</v>
    <v>71</v>
    <v>200</v>
    <v>215</v>
    <v>75</v>
    <v>76</v>
    <v>77</v>
    <v>78</v>
    <v>79</v>
    <v>Germany</v>
    <v>national anthem of Germany</v>
    <v>80</v>
    <v>Bundesrepublik Deutschland</v>
    <v>81</v>
    <v>82</v>
    <v>83</v>
    <v>84</v>
    <v>85</v>
    <v>86</v>
    <v>87</v>
    <v>88</v>
    <v>89</v>
    <v>90</v>
    <v>91</v>
    <v>230</v>
    <v>107</v>
    <v>108</v>
    <v>109</v>
    <v>110</v>
    <v>Germany</v>
    <v>111</v>
    <v>mdp/vdpid/94</v>
  </rv>
  <rv s="0">
    <v>536870912</v>
    <v>Gibraltar</v>
    <v>a82cacb4-52f7-b1e2-a633-a3dcf16697a3</v>
    <v>en-GB</v>
    <v>Map</v>
  </rv>
  <rv s="1">
    <fb>6.843</fb>
    <v>24</v>
  </rv>
  <rv s="1">
    <fb>350</fb>
    <v>26</v>
  </rv>
  <rv s="0">
    <v>536870912</v>
    <v>Westside</v>
    <v>38e31147-7868-94e6-16d7-e76b4e52040f</v>
    <v>en-GB</v>
    <v>Map</v>
  </rv>
  <rv s="1">
    <fb>1066000000</fb>
    <v>30</v>
  </rv>
  <rv s="2">
    <v>6</v>
    <v>21</v>
    <v>62</v>
    <v>7</v>
    <v>0</v>
    <v>Image of Gibraltar</v>
  </rv>
  <rv s="0">
    <v>805306368</v>
    <v>Stewart Wood, Baron Wood of Anfield (Minister)</v>
    <v>041fb558-41f1-2f5b-7010-a2f0ffdb6d0a</v>
    <v>en-GB</v>
    <v>Generic</v>
  </rv>
  <rv s="0">
    <v>805306368</v>
    <v>Charles III (Monarch)</v>
    <v>afc6f6a9-5b55-9178-3e6f-2c8b6d16ee9c</v>
    <v>en-GB</v>
    <v>Generic</v>
  </rv>
  <rv s="0">
    <v>805306368</v>
    <v>Ben Bathurst (Governor)</v>
    <v>d8986e9e-6b27-bcd6-7eb6-811c8de68372</v>
    <v>en-GB</v>
    <v>Generic</v>
  </rv>
  <rv s="0">
    <v>805306368</v>
    <v>Fabian Picardo (Chief minister)</v>
    <v>0373f45c-6aa1-af85-b72e-e5cc6a23f2f9</v>
    <v>en-GB</v>
    <v>Generic</v>
  </rv>
  <rv s="0">
    <v>805306368</v>
    <v>Nicky Guerrero (Mayor)</v>
    <v>bd935667-18b9-bfa3-e36a-3d8ac6a1f667</v>
    <v>en-GB</v>
    <v>Generic</v>
  </rv>
  <rv s="3">
    <v>18</v>
  </rv>
  <rv s="4">
    <v>https://www.bing.com/search?q=gibraltar&amp;form=skydnc</v>
    <v>Learn more on Bing</v>
  </rv>
  <rv s="3">
    <v>19</v>
  </rv>
  <rv s="1">
    <fb>29733</fb>
    <v>24</v>
  </rv>
  <rv s="10">
    <v>#VALUE!</v>
    <v>en-GB</v>
    <v>a82cacb4-52f7-b1e2-a633-a3dcf16697a3</v>
    <v>536870912</v>
    <v>1</v>
    <v>63</v>
    <v>64</v>
    <v>Gibraltar</v>
    <v>19</v>
    <v>20</v>
    <v>Map</v>
    <v>21</v>
    <v>65</v>
    <v>GI</v>
    <v>233</v>
    <v>234</v>
    <v>235</v>
    <v>GIP</v>
    <v>Gibraltar is a British Overseas Territory and city located at the southern tip of the Iberian Peninsula, on the Bay of Gibraltar, near the exit of the Mediterranean Sea into the Atlantic Ocean. It has an area of 6.8 km² and is bordered to the ...</v>
    <v>236</v>
    <v>237</v>
    <v>235</v>
    <v>243</v>
    <v>244</v>
    <v>Gibraltar</v>
    <v>God Save the King</v>
    <v>245</v>
    <v>Gibraltar</v>
    <v>246</v>
    <v>123</v>
    <v>Gibraltar</v>
    <v>mdp/vdpid/90</v>
  </rv>
  <rv s="0">
    <v>536870912</v>
    <v>United Kingdom</v>
    <v>b1a5155a-6bb2-4646-8f7c-3e6b3a53c831</v>
    <v>en-GB</v>
    <v>Map</v>
  </rv>
  <rv s="2">
    <v>7</v>
    <v>21</v>
    <v>66</v>
    <v>7</v>
    <v>0</v>
    <v>Image of Westside, Gibraltar</v>
  </rv>
  <rv s="1">
    <fb>36.142200000000003</fb>
    <v>44</v>
  </rv>
  <rv s="4">
    <v>https://www.bing.com/search?q=westside+gibraltar&amp;form=skydnc</v>
    <v>Learn more on Bing</v>
  </rv>
  <rv s="1">
    <fb>-5.3552600000000004</fb>
    <v>44</v>
  </rv>
  <rv s="1">
    <fb>31078</fb>
    <v>24</v>
  </rv>
  <rv s="3">
    <v>20</v>
  </rv>
  <rv s="11">
    <v>#VALUE!</v>
    <v>en-GB</v>
    <v>38e31147-7868-94e6-16d7-e76b4e52040f</v>
    <v>536870912</v>
    <v>1</v>
    <v>67</v>
    <v>68</v>
    <v>Westside, Gibraltar</v>
    <v>19</v>
    <v>20</v>
    <v>Map</v>
    <v>21</v>
    <v>69</v>
    <v>232</v>
    <v>248</v>
    <v>The Westside is an area of the British overseas territory of Gibraltar. It lies between the western slopes of the Rock of Gibraltar and the eastern shores of the Bay of Gibraltar. In 2012, it was inhabited by 31,078 people and contained 98% of ...</v>
    <v>249</v>
    <v>250</v>
    <v>251</v>
    <v>252</v>
    <v>Westside, Gibraltar</v>
    <v>253</v>
    <v>254</v>
    <v>Westside, Gibraltar</v>
    <v>mdp/vdpid/5673430340408967169</v>
  </rv>
  <rv s="1">
    <fb>0.71714878141404492</fb>
    <v>23</v>
  </rv>
  <rv s="1">
    <fb>242495</fb>
    <v>24</v>
  </rv>
  <rv s="1">
    <fb>148000</fb>
    <v>24</v>
  </rv>
  <rv s="1">
    <fb>11</fb>
    <v>25</v>
  </rv>
  <rv s="1">
    <fb>44</fb>
    <v>26</v>
  </rv>
  <rv s="0">
    <v>536870912</v>
    <v>London</v>
    <v>8e0ba7b6-4225-fa8a-6369-1b5294e602a5</v>
    <v>en-GB</v>
    <v>Map</v>
  </rv>
  <rv s="1">
    <fb>379024.78700000001</fb>
    <v>24</v>
  </rv>
  <rv s="1">
    <fb>119.622711300166</fb>
    <v>27</v>
  </rv>
  <rv s="1">
    <fb>1.7381046008651101E-2</fb>
    <v>23</v>
  </rv>
  <rv s="1">
    <fb>5129.5277927901998</fb>
    <v>24</v>
  </rv>
  <rv s="1">
    <fb>1.68</fb>
    <v>25</v>
  </rv>
  <rv s="1">
    <fb>0.130657628239573</fb>
    <v>23</v>
  </rv>
  <rv s="1">
    <fb>80.351771267255202</fb>
    <v>28</v>
  </rv>
  <rv s="1">
    <fb>1.46</fb>
    <v>29</v>
  </rv>
  <rv s="1">
    <fb>2827113184695.5801</fb>
    <v>30</v>
  </rv>
  <rv s="1">
    <fb>1.0115456</fb>
    <v>23</v>
  </rv>
  <rv s="1">
    <fb>0.59995569999999998</fb>
    <v>23</v>
  </rv>
  <rv s="2">
    <v>8</v>
    <v>21</v>
    <v>71</v>
    <v>7</v>
    <v>0</v>
    <v>Image of United Kingdom</v>
  </rv>
  <rv s="0">
    <v>805306368</v>
    <v>Andy Burnham (Prime minister)</v>
    <v>4e9129fb-b2c4-067a-cc7e-e3d7970465ab</v>
    <v>en-GB</v>
    <v>Generic</v>
  </rv>
  <rv s="3">
    <v>21</v>
  </rv>
  <rv s="4">
    <v>https://www.bing.com/search?q=united+kingdom&amp;form=skydnc</v>
    <v>Learn more on Bing</v>
  </rv>
  <rv s="1">
    <fb>81.256097560975604</fb>
    <v>28</v>
  </rv>
  <rv s="1">
    <fb>1868152970000</fb>
    <v>30</v>
  </rv>
  <rv s="1">
    <fb>10.130000000000001</fb>
    <v>29</v>
  </rv>
  <rv s="1">
    <fb>0.14794489889999998</fb>
    <v>23</v>
  </rv>
  <rv s="1">
    <fb>2.8117000000000001</fb>
    <v>25</v>
  </rv>
  <rv s="1">
    <fb>68751311</fb>
    <v>24</v>
  </rv>
  <rv s="1">
    <fb>0.22500000000000001</fb>
    <v>23</v>
  </rv>
  <rv s="1">
    <fb>0.26800000000000002</fb>
    <v>23</v>
  </rv>
  <rv s="1">
    <fb>0.42100000000000004</fb>
    <v>23</v>
  </rv>
  <rv s="1">
    <fb>2.7999999999999997E-2</fb>
    <v>23</v>
  </rv>
  <rv s="1">
    <fb>7.0999999999999994E-2</fb>
    <v>23</v>
  </rv>
  <rv s="1">
    <fb>0.11900000000000001</fb>
    <v>23</v>
  </rv>
  <rv s="1">
    <fb>0.16399999999999998</fb>
    <v>23</v>
  </rv>
  <rv s="1">
    <fb>0.62773998260497998</fb>
    <v>23</v>
  </rv>
  <rv s="0">
    <v>536870912</v>
    <v>England</v>
    <v>280d39e8-7217-6863-6980-a8c20c211c89</v>
    <v>en-GB</v>
    <v>Map</v>
  </rv>
  <rv s="0">
    <v>536870912</v>
    <v>Wales</v>
    <v>b51b24e1-6afb-d525-d360-f2eb5bf3410b</v>
    <v>en-GB</v>
    <v>Map</v>
  </rv>
  <rv s="0">
    <v>536870912</v>
    <v>Scotland</v>
    <v>a0377d96-1a18-f843-65ad-adcbc4acdc69</v>
    <v>en-GB</v>
    <v>Map</v>
  </rv>
  <rv s="0">
    <v>536870912</v>
    <v>Northern Ireland</v>
    <v>e4b8bc44-385c-e87b-bb7d-b32328f53502</v>
    <v>en-GB</v>
    <v>Map</v>
  </rv>
  <rv s="3">
    <v>22</v>
  </rv>
  <rv s="1">
    <fb>0.255052921600669</fb>
    <v>23</v>
  </rv>
  <rv s="3">
    <v>23</v>
  </rv>
  <rv s="1">
    <fb>0.30599999999999999</fb>
    <v>23</v>
  </rv>
  <rv s="1">
    <fb>3.8510000705719E-2</fb>
    <v>31</v>
  </rv>
  <rv s="1">
    <fb>55908316</fb>
    <v>24</v>
  </rv>
  <rv s="6">
    <v>#VALUE!</v>
    <v>en-GB</v>
    <v>b1a5155a-6bb2-4646-8f7c-3e6b3a53c831</v>
    <v>536870912</v>
    <v>1</v>
    <v>74</v>
    <v>37</v>
    <v>United Kingdom</v>
    <v>19</v>
    <v>20</v>
    <v>Map</v>
    <v>21</v>
    <v>75</v>
    <v>GB</v>
    <v>256</v>
    <v>257</v>
    <v>258</v>
    <v>259</v>
    <v>260</v>
    <v>261</v>
    <v>262</v>
    <v>263</v>
    <v>264</v>
    <v>GBP</v>
    <v>The United Kingdom of Great Britain and Northern Ireland, commonly known as the United Kingdom or Britain, is a country in northwestern Europe, off the coast of the continental mainland. It comprises England, Scotland, Wales and Northern ...</v>
    <v>265</v>
    <v>266</v>
    <v>267</v>
    <v>268</v>
    <v>269</v>
    <v>270</v>
    <v>271</v>
    <v>272</v>
    <v>273</v>
    <v>19</v>
    <v>261</v>
    <v>275</v>
    <v>276</v>
    <v>277</v>
    <v>278</v>
    <v>78</v>
    <v>279</v>
    <v>United Kingdom</v>
    <v>God Save the King</v>
    <v>245</v>
    <v>United Kingdom of Great Britain and Northern Ireland</v>
    <v>280</v>
    <v>281</v>
    <v>282</v>
    <v>283</v>
    <v>284</v>
    <v>285</v>
    <v>286</v>
    <v>287</v>
    <v>288</v>
    <v>289</v>
    <v>290</v>
    <v>295</v>
    <v>296</v>
    <v>297</v>
    <v>298</v>
    <v>299</v>
    <v>United Kingdom</v>
    <v>300</v>
    <v>mdp/vdpid/242</v>
  </rv>
  <rv s="0">
    <v>536870912</v>
    <v>Greater London</v>
    <v>2ba8a441-178c-f2c0-26cb-a4b260b8c806</v>
    <v>en-GB</v>
    <v>Map</v>
  </rv>
  <rv s="1">
    <fb>1572</fb>
    <v>24</v>
  </rv>
  <rv s="0">
    <v>536870912</v>
    <v>England</v>
    <v>9007f664-e76b-8a59-02d7-5dbc1e979662</v>
    <v>en-GB</v>
    <v>Map</v>
  </rv>
  <rv s="2">
    <v>9</v>
    <v>21</v>
    <v>76</v>
    <v>7</v>
    <v>0</v>
    <v>Image of London</v>
  </rv>
  <rv s="1">
    <fb>51.507222222221998</fb>
    <v>44</v>
  </rv>
  <rv s="0">
    <v>805306368</v>
    <v>Sadiq Khan (Mayor)</v>
    <v>d7862dc2-4c03-1dc8-3412-7fe03041fdcb</v>
    <v>en-GB</v>
    <v>Generic</v>
  </rv>
  <rv s="3">
    <v>24</v>
  </rv>
  <rv s="4">
    <v>https://www.bing.com/search?q=london+england&amp;form=skydnc</v>
    <v>Learn more on Bing</v>
  </rv>
  <rv s="1">
    <fb>-0.1275</fb>
    <v>44</v>
  </rv>
  <rv s="1">
    <fb>9089736</fb>
    <v>24</v>
  </rv>
  <rv s="3">
    <v>25</v>
  </rv>
  <rv s="8">
    <v>#VALUE!</v>
    <v>en-GB</v>
    <v>8e0ba7b6-4225-fa8a-6369-1b5294e602a5</v>
    <v>536870912</v>
    <v>1</v>
    <v>77</v>
    <v>53</v>
    <v>London</v>
    <v>19</v>
    <v>20</v>
    <v>Map</v>
    <v>21</v>
    <v>78</v>
    <v>291</v>
    <v>302</v>
    <v>303</v>
    <v>304</v>
    <v>London is the capital and largest city of England and the United Kingdom, with a population of 9.14 million people in 2025. Its wider metropolitan area is the largest in Western Europe, with a population of 15.4 million. London stands on the ...</v>
    <v>305</v>
    <v>306</v>
    <v>308</v>
    <v>309</v>
    <v>310</v>
    <v>London</v>
    <v>311</v>
    <v>312</v>
    <v>London</v>
    <v>mdp/vdpid/5471798185326280713</v>
  </rv>
  <rv s="2">
    <v>6</v>
    <v>21</v>
    <v>62</v>
    <v>3</v>
    <v>0</v>
    <v>Image of Gibraltar</v>
  </rv>
  <rv s="0">
    <v>536870912</v>
    <v>Spain</v>
    <v>1baf9d59-f443-e9f4-6e49-de048a073e3f</v>
    <v>en-US</v>
    <v>Map</v>
  </rv>
  <rv s="1">
    <fb>0.52577247440306896</fb>
    <v>23</v>
  </rv>
  <rv s="1">
    <fb>505990</fb>
    <v>24</v>
  </rv>
  <rv s="1">
    <fb>196000</fb>
    <v>24</v>
  </rv>
  <rv s="1">
    <fb>7.9</fb>
    <v>25</v>
  </rv>
  <rv s="1">
    <fb>34</fb>
    <v>26</v>
  </rv>
  <rv s="0">
    <v>536870912</v>
    <v>Madrid</v>
    <v>a497c067-c4c6-4bf4-9a5d-34fd30589bda</v>
    <v>en-US</v>
    <v>Map</v>
  </rv>
  <rv s="1">
    <fb>244002.18</fb>
    <v>24</v>
  </rv>
  <rv s="1">
    <fb>110.96151904206</fb>
    <v>27</v>
  </rv>
  <rv s="1">
    <fb>6.9953624171701497E-3</fb>
    <v>23</v>
  </rv>
  <rv s="1">
    <fb>5355.9870055822103</fb>
    <v>24</v>
  </rv>
  <rv s="1">
    <fb>1.26</fb>
    <v>25</v>
  </rv>
  <rv s="1">
    <fb>0.36936209528965797</fb>
    <v>23</v>
  </rv>
  <rv s="1">
    <fb>72.955546118337793</fb>
    <v>28</v>
  </rv>
  <rv s="1">
    <fb>1.26</fb>
    <v>29</v>
  </rv>
  <rv s="1">
    <fb>1394116310768.6299</fb>
    <v>30</v>
  </rv>
  <rv s="1">
    <fb>1.0271029</fb>
    <v>23</v>
  </rv>
  <rv s="1">
    <fb>0.88853009999999999</fb>
    <v>23</v>
  </rv>
  <rv s="2">
    <v>10</v>
    <v>21</v>
    <v>80</v>
    <v>7</v>
    <v>0</v>
    <v>Image of Spain</v>
  </rv>
  <rv s="1">
    <fb>2.5</fb>
    <v>28</v>
  </rv>
  <rv s="0">
    <v>805306368</v>
    <v>Felipe VI (Monarch)</v>
    <v>ec86fb82-ddbc-286a-d1a7-3644682c1efc</v>
    <v>en-US</v>
    <v>Generic</v>
  </rv>
  <rv s="0">
    <v>805306368</v>
    <v>Pedro Sánchez (Prime minister)</v>
    <v>9e0d6cf3-f466-7b6f-0a92-aa23020fc120</v>
    <v>en-US</v>
    <v>Generic</v>
  </rv>
  <rv s="3">
    <v>26</v>
  </rv>
  <rv s="4">
    <v>https://www.bing.com/search?q=spain&amp;form=skydnc</v>
    <v>Learn more on Bing</v>
  </rv>
  <rv s="1">
    <fb>83.334146341463395</fb>
    <v>28</v>
  </rv>
  <rv s="1">
    <fb>797285840000</fb>
    <v>30</v>
  </rv>
  <rv s="1">
    <fb>5.6</fb>
    <v>29</v>
  </rv>
  <rv s="3">
    <v>27</v>
  </rv>
  <rv s="1">
    <fb>0.24229018520000001</fb>
    <v>23</v>
  </rv>
  <rv s="1">
    <fb>3.8723000000000001</fb>
    <v>25</v>
  </rv>
  <rv s="1">
    <fb>47336448</fb>
    <v>24</v>
  </rv>
  <rv s="1">
    <fb>0.23399999999999999</fb>
    <v>23</v>
  </rv>
  <rv s="1">
    <fb>0.254</fb>
    <v>23</v>
  </rv>
  <rv s="1">
    <fb>0.41</fb>
    <v>23</v>
  </rv>
  <rv s="1">
    <fb>2.1000000000000001E-2</fb>
    <v>23</v>
  </rv>
  <rv s="1">
    <fb>6.2E-2</fb>
    <v>23</v>
  </rv>
  <rv s="1">
    <fb>0.122</fb>
    <v>23</v>
  </rv>
  <rv s="1">
    <fb>0.57492000579834002</fb>
    <v>23</v>
  </rv>
  <rv s="0">
    <v>536870912</v>
    <v>Andalusia</v>
    <v>b009454b-b921-1477-fbf3-ea4c66d409b5</v>
    <v>en-US</v>
    <v>Map</v>
  </rv>
  <rv s="0">
    <v>536870912</v>
    <v>Catalonia</v>
    <v>54afd4ed-d6c4-c6c9-2f8d-10440795b196</v>
    <v>en-US</v>
    <v>Map</v>
  </rv>
  <rv s="0">
    <v>536870912</v>
    <v>Community of Madrid</v>
    <v>854c08ed-f6d7-c812-1a3f-46928ae0597e</v>
    <v>en-US</v>
    <v>Map</v>
  </rv>
  <rv s="0">
    <v>536870912</v>
    <v>Valencian Community</v>
    <v>d1a45f13-aca9-6854-cb23-92573a279216</v>
    <v>en-US</v>
    <v>Map</v>
  </rv>
  <rv s="0">
    <v>536870912</v>
    <v>Galicia</v>
    <v>70c91f08-f55c-f98a-047e-aa9228ed4253</v>
    <v>en-US</v>
    <v>Map</v>
  </rv>
  <rv s="0">
    <v>536870912</v>
    <v>Castile and León</v>
    <v>7fc8f34d-7f31-b8c6-34d4-545cb3920adf</v>
    <v>en-US</v>
    <v>Map</v>
  </rv>
  <rv s="0">
    <v>536870912</v>
    <v>Basque Country</v>
    <v>27cbb013-d521-0f66-7c87-67bad92e92f5</v>
    <v>en-US</v>
    <v>Map</v>
  </rv>
  <rv s="0">
    <v>536870912</v>
    <v>Canary Islands</v>
    <v>e5f4f633-d27e-9012-be27-a85d7ed21999</v>
    <v>en-US</v>
    <v>Map</v>
  </rv>
  <rv s="0">
    <v>536870912</v>
    <v>Castilla–La Mancha</v>
    <v>1e79c598-5619-e707-75d9-40410db3c0b2</v>
    <v>en-US</v>
    <v>Map</v>
  </rv>
  <rv s="0">
    <v>536870912</v>
    <v>Region of Murcia</v>
    <v>e697a468-5c9d-9a42-68ac-b04781a55abd</v>
    <v>en-US</v>
    <v>Map</v>
  </rv>
  <rv s="0">
    <v>536870912</v>
    <v>Aragon</v>
    <v>66482df7-7a8d-eb53-1b74-7702eb8f6ab7</v>
    <v>en-US</v>
    <v>Map</v>
  </rv>
  <rv s="0">
    <v>536870912</v>
    <v>Asturias</v>
    <v>6880b28a-27ed-46a3-3b3f-93553df34103</v>
    <v>en-US</v>
    <v>Map</v>
  </rv>
  <rv s="0">
    <v>536870912</v>
    <v>Extremadura</v>
    <v>60c245e4-f9c9-d637-1ff7-50148c20166f</v>
    <v>en-US</v>
    <v>Map</v>
  </rv>
  <rv s="0">
    <v>536870912</v>
    <v>Navarre</v>
    <v>bd2c46e0-0dec-2a95-cf06-e23728a2a0ed</v>
    <v>en-US</v>
    <v>Map</v>
  </rv>
  <rv s="0">
    <v>536870912</v>
    <v>Cantabria</v>
    <v>ff0ffbe3-172a-ecd8-17cd-6f2f89c9d0dd</v>
    <v>en-US</v>
    <v>Map</v>
  </rv>
  <rv s="0">
    <v>536870912</v>
    <v>La Rioja</v>
    <v>c27fd34e-d1ab-5145-cc6e-9d85b07f919e</v>
    <v>en-US</v>
    <v>Map</v>
  </rv>
  <rv s="0">
    <v>536870912</v>
    <v>Ceuta</v>
    <v>4575b2d9-4933-9d93-b84d-3080054b3dda</v>
    <v>en-US</v>
    <v>Map</v>
  </rv>
  <rv s="0">
    <v>536870912</v>
    <v>Melilla</v>
    <v>a67b3afb-47dd-d884-afd6-0794c4de12ba</v>
    <v>en-US</v>
    <v>Map</v>
  </rv>
  <rv s="3">
    <v>28</v>
  </rv>
  <rv s="1">
    <fb>0.14248211393678101</fb>
    <v>23</v>
  </rv>
  <rv s="1">
    <fb>0.47</fb>
    <v>23</v>
  </rv>
  <rv s="1">
    <fb>0.13958999633789099</fb>
    <v>31</v>
  </rv>
  <rv s="1">
    <fb>37927409</fb>
    <v>24</v>
  </rv>
  <rv s="6">
    <v>#VALUE!</v>
    <v>en-US</v>
    <v>1baf9d59-f443-e9f4-6e49-de048a073e3f</v>
    <v>536870912</v>
    <v>1</v>
    <v>83</v>
    <v>37</v>
    <v>Spain</v>
    <v>19</v>
    <v>20</v>
    <v>Map</v>
    <v>21</v>
    <v>84</v>
    <v>ES</v>
    <v>316</v>
    <v>317</v>
    <v>318</v>
    <v>319</v>
    <v>320</v>
    <v>321</v>
    <v>322</v>
    <v>323</v>
    <v>324</v>
    <v>EUR</v>
    <v>Spain, officially the Kingdom of Spain, is a country in Southern and Western Europe with territories in North Africa. Featuring the southernmost point of continental Europe, it is the largest country in Southern Europe and the fourth-most ...</v>
    <v>325</v>
    <v>326</v>
    <v>327</v>
    <v>328</v>
    <v>329</v>
    <v>330</v>
    <v>331</v>
    <v>332</v>
    <v>333</v>
    <v>334</v>
    <v>321</v>
    <v>337</v>
    <v>338</v>
    <v>339</v>
    <v>340</v>
    <v>26</v>
    <v>341</v>
    <v>Spain</v>
    <v>Marcha Real</v>
    <v>342</v>
    <v>Reino de España</v>
    <v>343</v>
    <v>344</v>
    <v>345</v>
    <v>346</v>
    <v>347</v>
    <v>348</v>
    <v>349</v>
    <v>350</v>
    <v>351</v>
    <v>37</v>
    <v>352</v>
    <v>371</v>
    <v>372</v>
    <v>108</v>
    <v>373</v>
    <v>374</v>
    <v>Spain</v>
    <v>375</v>
    <v>mdp/vdpid/217</v>
  </rv>
  <rv s="2">
    <v>10</v>
    <v>21</v>
    <v>80</v>
    <v>3</v>
    <v>0</v>
    <v>Image of Spain</v>
  </rv>
  <rv s="0">
    <v>536870912</v>
    <v>Oslo</v>
    <v>962ca6d0-04b2-b258-d6d5-ec31f6cc1d83</v>
    <v>en-GB</v>
    <v>Map</v>
  </rv>
  <rv s="1">
    <fb>454.12</fb>
    <v>24</v>
  </rv>
  <rv s="0">
    <v>536870912</v>
    <v>Norway</v>
    <v>51b69cb2-1924-e989-590b-712a7070a30f</v>
    <v>en-GB</v>
    <v>Map</v>
  </rv>
  <rv s="2">
    <v>11</v>
    <v>21</v>
    <v>85</v>
    <v>7</v>
    <v>0</v>
    <v>Image of Oslo</v>
  </rv>
  <rv s="0">
    <v>805306368</v>
    <v>Anne Lindboe (Mayor)</v>
    <v>1c1d71ac-9334-4459-9b2e-6825284f80e5</v>
    <v>en-GB</v>
    <v>Generic</v>
  </rv>
  <rv s="0">
    <v>805306368</v>
    <v>Eirik Lae Solberg (Mayor)</v>
    <v>532fd058-855d-33d9-a615-aa69cd76bbed</v>
    <v>en-GB</v>
    <v>Generic</v>
  </rv>
  <rv s="3">
    <v>29</v>
  </rv>
  <rv s="4">
    <v>https://www.bing.com/search?q=oslo+norway&amp;form=skydnc</v>
    <v>Learn more on Bing</v>
  </rv>
  <rv s="3">
    <v>30</v>
  </rv>
  <rv s="1">
    <fb>724290</fb>
    <v>24</v>
  </rv>
  <rv s="12">
    <v>#VALUE!</v>
    <v>en-GB</v>
    <v>962ca6d0-04b2-b258-d6d5-ec31f6cc1d83</v>
    <v>536870912</v>
    <v>1</v>
    <v>87</v>
    <v>88</v>
    <v>Oslo</v>
    <v>19</v>
    <v>20</v>
    <v>Map</v>
    <v>21</v>
    <v>89</v>
    <v>NO-03</v>
    <v>379</v>
    <v>380</v>
    <v>Oslo is the capital and most populous city of Norway. It constitutes both a county and a municipality. The municipality of Oslo had a population of 724,290 in 2025, while the city's greater urban area had a population of 1,110,887 in 2025, and ...</v>
    <v>381</v>
    <v>384</v>
    <v>385</v>
    <v>Oslo</v>
    <v>386</v>
    <v>387</v>
    <v>123</v>
    <v>Oslo</v>
    <v>mdp/vdpid/6997386894287831041</v>
  </rv>
  <rv s="1">
    <fb>2.6940783293922001E-2</fb>
    <v>23</v>
  </rv>
  <rv s="1">
    <fb>385207</fb>
    <v>24</v>
  </rv>
  <rv s="1">
    <fb>23000</fb>
    <v>24</v>
  </rv>
  <rv s="1">
    <fb>10.4</fb>
    <v>25</v>
  </rv>
  <rv s="1">
    <fb>47</fb>
    <v>26</v>
  </rv>
  <rv s="1">
    <fb>41022.728999999999</fb>
    <v>24</v>
  </rv>
  <rv s="1">
    <fb>120.269658854402</fb>
    <v>27</v>
  </rv>
  <rv s="1">
    <fb>2.1677300330540498E-2</fb>
    <v>23</v>
  </rv>
  <rv s="1">
    <fb>22999.934595128299</fb>
    <v>24</v>
  </rv>
  <rv s="1">
    <fb>0.331778599014523</fb>
    <v>23</v>
  </rv>
  <rv s="1">
    <fb>56.951628649981103</fb>
    <v>28</v>
  </rv>
  <rv s="1">
    <fb>1.78</fb>
    <v>29</v>
  </rv>
  <rv s="1">
    <fb>403336363636.36401</fb>
    <v>30</v>
  </rv>
  <rv s="1">
    <fb>1.0026021000000001</fb>
    <v>23</v>
  </rv>
  <rv s="1">
    <fb>0.81992350000000003</fb>
    <v>23</v>
  </rv>
  <rv s="2">
    <v>12</v>
    <v>21</v>
    <v>91</v>
    <v>7</v>
    <v>0</v>
    <v>Image of Norway</v>
  </rv>
  <rv s="1">
    <fb>2.1</fb>
    <v>28</v>
  </rv>
  <rv s="0">
    <v>805306368</v>
    <v>Haakon VIII (Monarch)</v>
    <v>12016999-6c39-126c-68e9-fd9d11e87cd0</v>
    <v>en-GB</v>
    <v>Generic</v>
  </rv>
  <rv s="0">
    <v>805306368</v>
    <v>Jonas Gahr Støre (Prime minister)</v>
    <v>22a97b4b-1d69-8ed3-e2ba-75ec00cac6ad</v>
    <v>en-GB</v>
    <v>Generic</v>
  </rv>
  <rv s="0">
    <v>805306368</v>
    <v>Toril Marie Øie (Chief justice)</v>
    <v>ef71223b-60e9-6b7e-eed9-1343c144235c</v>
    <v>en-GB</v>
    <v>Generic</v>
  </rv>
  <rv s="3">
    <v>31</v>
  </rv>
  <rv s="4">
    <v>https://www.bing.com/search?q=norway&amp;form=skydnc</v>
    <v>Learn more on Bing</v>
  </rv>
  <rv s="1">
    <fb>82.758536585365903</fb>
    <v>28</v>
  </rv>
  <rv s="1">
    <fb>295548630000</fb>
    <v>30</v>
  </rv>
  <rv s="1">
    <fb>2</fb>
    <v>28</v>
  </rv>
  <rv s="3">
    <v>32</v>
  </rv>
  <rv s="1">
    <fb>0.14272576140000001</fb>
    <v>23</v>
  </rv>
  <rv s="1">
    <fb>2.9163999999999999</fb>
    <v>25</v>
  </rv>
  <rv s="1">
    <fb>5541823</fb>
    <v>24</v>
  </rv>
  <rv s="1">
    <fb>0.21600000000000003</fb>
    <v>23</v>
  </rv>
  <rv s="1">
    <fb>0.36</fb>
    <v>23</v>
  </rv>
  <rv s="1">
    <fb>3.3000000000000002E-2</fb>
    <v>23</v>
  </rv>
  <rv s="1">
    <fb>8.900000000000001E-2</fb>
    <v>23</v>
  </rv>
  <rv s="1">
    <fb>0.14300000000000002</fb>
    <v>23</v>
  </rv>
  <rv s="1">
    <fb>0.18</fb>
    <v>23</v>
  </rv>
  <rv s="1">
    <fb>0.63804000854492204</fb>
    <v>23</v>
  </rv>
  <rv s="0">
    <v>536870912</v>
    <v>Akershus</v>
    <v>5be911ff-2030-92a4-37f2-690abaa42056</v>
    <v>en-GB</v>
    <v>Map</v>
  </rv>
  <rv s="0">
    <v>536870912</v>
    <v>Østfold</v>
    <v>61a32360-8194-db60-82a1-1e0c5086e63a</v>
    <v>en-GB</v>
    <v>Map</v>
  </rv>
  <rv s="0">
    <v>536870912</v>
    <v>Vestfold</v>
    <v>5e401c8e-2c02-1ce2-5adb-d8b619814f47</v>
    <v>en-GB</v>
    <v>Map</v>
  </rv>
  <rv s="0">
    <v>536870912</v>
    <v>Telemark</v>
    <v>85c1e229-f4df-f952-b782-45dc389f825e</v>
    <v>en-GB</v>
    <v>Map</v>
  </rv>
  <rv s="0">
    <v>536870912</v>
    <v>Buskerud</v>
    <v>076bb117-59ff-07f7-e641-39689d26f94a</v>
    <v>en-GB</v>
    <v>Map</v>
  </rv>
  <rv s="0">
    <v>536870912</v>
    <v>Rogaland</v>
    <v>986d3e77-c553-606b-9d2f-776a1c989ba2</v>
    <v>en-GB</v>
    <v>Map</v>
  </rv>
  <rv s="0">
    <v>536870912</v>
    <v>Møre og Romsdal</v>
    <v>701c8996-b876-44d1-7f9c-2b299bcf08c6</v>
    <v>en-GB</v>
    <v>Map</v>
  </rv>
  <rv s="0">
    <v>536870912</v>
    <v>Nordland</v>
    <v>35304f96-e4b8-aa47-fc00-57db63d0c883</v>
    <v>en-GB</v>
    <v>Map</v>
  </rv>
  <rv s="0">
    <v>536870912</v>
    <v>Troms</v>
    <v>7ac3993c-4024-2260-60bb-061627473b63</v>
    <v>en-GB</v>
    <v>Map</v>
  </rv>
  <rv s="0">
    <v>536870912</v>
    <v>Finnmark</v>
    <v>1cfcd8b0-45c9-4672-8d35-bc11dabfcfd7</v>
    <v>en-GB</v>
    <v>Map</v>
  </rv>
  <rv s="0">
    <v>536870912</v>
    <v>Svalbard</v>
    <v>e0bdceb6-73d9-342d-a32c-dfba0b579752</v>
    <v>en-GB</v>
    <v>Map</v>
  </rv>
  <rv s="0">
    <v>536870912</v>
    <v>Jan Mayen</v>
    <v>f56eb1ba-33b5-1e64-ae2b-258d8244ad2c</v>
    <v>en-GB</v>
    <v>Map</v>
  </rv>
  <rv s="0">
    <v>536870912</v>
    <v>Bouvet Island</v>
    <v>0df9c34a-d3f0-c09f-d594-0d17e4ce27da</v>
    <v>en-GB</v>
    <v>Map</v>
  </rv>
  <rv s="3">
    <v>33</v>
  </rv>
  <rv s="1">
    <fb>0.238617503950879</fb>
    <v>23</v>
  </rv>
  <rv s="3">
    <v>34</v>
  </rv>
  <rv s="1">
    <fb>0.36200000000000004</fb>
    <v>23</v>
  </rv>
  <rv s="1">
    <fb>3.3459999561309801E-2</fb>
    <v>31</v>
  </rv>
  <rv s="1">
    <fb>4418218</fb>
    <v>24</v>
  </rv>
  <rv s="5">
    <v>#VALUE!</v>
    <v>en-GB</v>
    <v>51b69cb2-1924-e989-590b-712a7070a30f</v>
    <v>536870912</v>
    <v>1</v>
    <v>94</v>
    <v>17</v>
    <v>Norway</v>
    <v>19</v>
    <v>20</v>
    <v>Map</v>
    <v>21</v>
    <v>95</v>
    <v>NO</v>
    <v>389</v>
    <v>390</v>
    <v>391</v>
    <v>392</v>
    <v>393</v>
    <v>378</v>
    <v>394</v>
    <v>395</v>
    <v>396</v>
    <v>NOK</v>
    <v>Norway, officially the Kingdom of Norway, is a Nordic country comprising the western and northernmost parts of the Scandinavian Peninsula in Northern Europe, the remote Arctic island Jan Mayen and the archipelago Svalbard. Bouvet Island, located ...</v>
    <v>397</v>
    <v>63</v>
    <v>398</v>
    <v>399</v>
    <v>400</v>
    <v>401</v>
    <v>402</v>
    <v>403</v>
    <v>404</v>
    <v>405</v>
    <v>378</v>
    <v>409</v>
    <v>410</v>
    <v>411</v>
    <v>412</v>
    <v>413</v>
    <v>Norway</v>
    <v>Ja, vi elsker dette landet</v>
    <v>414</v>
    <v>Kongeriket Norge</v>
    <v>415</v>
    <v>416</v>
    <v>417</v>
    <v>84</v>
    <v>418</v>
    <v>419</v>
    <v>420</v>
    <v>421</v>
    <v>422</v>
    <v>423</v>
    <v>424</v>
    <v>438</v>
    <v>439</v>
    <v>440</v>
    <v>441</v>
    <v>442</v>
    <v>Norway</v>
    <v>443</v>
    <v>mdp/vdpid/177</v>
  </rv>
  <rv s="2">
    <v>12</v>
    <v>21</v>
    <v>91</v>
    <v>3</v>
    <v>0</v>
    <v>Image of Norway</v>
  </rv>
  <rv s="0">
    <v>536870912</v>
    <v>Croatia</v>
    <v>98d53c1a-2e70-ba44-c85e-1e3d4c505723</v>
    <v>en-GB</v>
    <v>Map</v>
  </rv>
  <rv s="1">
    <fb>0.27591136526090099</fb>
    <v>23</v>
  </rv>
  <rv s="1">
    <fb>56594</fb>
    <v>24</v>
  </rv>
  <rv s="1">
    <fb>18000</fb>
    <v>24</v>
  </rv>
  <rv s="1">
    <fb>9</fb>
    <v>25</v>
  </rv>
  <rv s="1">
    <fb>385</fb>
    <v>26</v>
  </rv>
  <rv s="0">
    <v>536870912</v>
    <v>Zagreb</v>
    <v>f11a69f0-4ff4-d971-a3ab-ae1c1274eccc</v>
    <v>en-GB</v>
    <v>Map</v>
  </rv>
  <rv s="1">
    <fb>17487.922999999999</fb>
    <v>24</v>
  </rv>
  <rv s="1">
    <fb>109.815676449535</fb>
    <v>27</v>
  </rv>
  <rv s="1">
    <fb>7.7182034649808298E-3</fb>
    <v>23</v>
  </rv>
  <rv s="1">
    <fb>3714.3829884420702</fb>
    <v>24</v>
  </rv>
  <rv s="1">
    <fb>1.47</fb>
    <v>25</v>
  </rv>
  <rv s="1">
    <fb>0.343531098001083</fb>
    <v>23</v>
  </rv>
  <rv s="1">
    <fb>70.703662342128197</fb>
    <v>28</v>
  </rv>
  <rv s="1">
    <fb>60415553038.882599</fb>
    <v>30</v>
  </rv>
  <rv s="1">
    <fb>0.96471030000000002</fb>
    <v>23</v>
  </rv>
  <rv s="1">
    <fb>0.67865560000000003</fb>
    <v>23</v>
  </rv>
  <rv s="2">
    <v>13</v>
    <v>21</v>
    <v>97</v>
    <v>7</v>
    <v>0</v>
    <v>Image of Croatia</v>
  </rv>
  <rv s="0">
    <v>805306368</v>
    <v>Zoran Milanović (President)</v>
    <v>0772d8e3-22ab-2c3b-e566-9239bc8d53e6</v>
    <v>en-GB</v>
    <v>Generic</v>
  </rv>
  <rv s="0">
    <v>805306368</v>
    <v>Andrej Plenković (Prime minister)</v>
    <v>8636709a-30b6-46b4-8744-abc8c9fe5ff9</v>
    <v>en-GB</v>
    <v>Generic</v>
  </rv>
  <rv s="3">
    <v>35</v>
  </rv>
  <rv s="4">
    <v>https://www.bing.com/search?q=croatia&amp;form=skydnc</v>
    <v>Learn more on Bing</v>
  </rv>
  <rv s="1">
    <fb>78.070731707317094</fb>
    <v>28</v>
  </rv>
  <rv s="1">
    <fb>22458260000</fb>
    <v>30</v>
  </rv>
  <rv s="1">
    <fb>8</fb>
    <v>28</v>
  </rv>
  <rv s="1">
    <fb>2.92</fb>
    <v>29</v>
  </rv>
  <rv s="3">
    <v>36</v>
  </rv>
  <rv s="1">
    <fb>0.15156174140000001</fb>
    <v>23</v>
  </rv>
  <rv s="1">
    <fb>2.9962</fb>
    <v>25</v>
  </rv>
  <rv s="1">
    <fb>4071208</fb>
    <v>24</v>
  </rv>
  <rv s="1">
    <fb>0.23300000000000001</fb>
    <v>23</v>
  </rv>
  <rv s="1">
    <fb>0.22899999999999998</fb>
    <v>23</v>
  </rv>
  <rv s="1">
    <fb>0.379</fb>
    <v>23</v>
  </rv>
  <rv s="1">
    <fb>2.7000000000000003E-2</fb>
    <v>23</v>
  </rv>
  <rv s="1">
    <fb>7.400000000000001E-2</fb>
    <v>23</v>
  </rv>
  <rv s="1">
    <fb>0.13300000000000001</fb>
    <v>23</v>
  </rv>
  <rv s="1">
    <fb>0.51181999206542994</fb>
    <v>23</v>
  </rv>
  <rv s="0">
    <v>536870912</v>
    <v>Međimurje County</v>
    <v>dc345ff5-f374-076d-1d0f-e1a24cfbb252</v>
    <v>en-GB</v>
    <v>Map</v>
  </rv>
  <rv s="0">
    <v>536870912</v>
    <v>Dubrovnik-Neretva County</v>
    <v>aeed8c4c-de39-d37d-b0d9-e37523f91c47</v>
    <v>en-GB</v>
    <v>Map</v>
  </rv>
  <rv s="0">
    <v>536870912</v>
    <v>Istria County</v>
    <v>0ab1de7c-4cb1-cbce-c3eb-ca81244e251f</v>
    <v>en-GB</v>
    <v>Map</v>
  </rv>
  <rv s="0">
    <v>536870912</v>
    <v>Split-Dalmatia County</v>
    <v>a5c9fc4a-ec53-dc2d-a2db-50aa40fdd54c</v>
    <v>en-GB</v>
    <v>Map</v>
  </rv>
  <rv s="0">
    <v>536870912</v>
    <v>Vukovar-Srijem County</v>
    <v>d2ffeec2-0360-aaa1-c264-281c332c65d7</v>
    <v>en-GB</v>
    <v>Map</v>
  </rv>
  <rv s="0">
    <v>536870912</v>
    <v>Šibenik-Knin County</v>
    <v>9d9e65ec-ec8b-f187-0936-6d654c8cee4e</v>
    <v>en-GB</v>
    <v>Map</v>
  </rv>
  <rv s="0">
    <v>536870912</v>
    <v>Osijek-Baranja County</v>
    <v>14807793-d9c8-613d-6c09-c3a09da2ecd1</v>
    <v>en-GB</v>
    <v>Map</v>
  </rv>
  <rv s="0">
    <v>536870912</v>
    <v>Zadar County</v>
    <v>e66a5144-723b-6aba-3445-b2648a0f3632</v>
    <v>en-GB</v>
    <v>Map</v>
  </rv>
  <rv s="0">
    <v>536870912</v>
    <v>Brod-Posavina County</v>
    <v>77ccafb9-c361-4f38-878e-cdb50de4ac20</v>
    <v>en-GB</v>
    <v>Map</v>
  </rv>
  <rv s="0">
    <v>536870912</v>
    <v>Požega-Slavonia County</v>
    <v>1b9351b8-c66c-5f85-1249-197ef8f9ace2</v>
    <v>en-GB</v>
    <v>Map</v>
  </rv>
  <rv s="0">
    <v>536870912</v>
    <v>Virovitica-Podravina County</v>
    <v>b2e508fb-3c10-113a-db7c-34fd3ec7d5a8</v>
    <v>en-GB</v>
    <v>Map</v>
  </rv>
  <rv s="0">
    <v>536870912</v>
    <v>Lika-Senj County</v>
    <v>e1daeacd-77f1-8d6c-3d6d-b18f1cc43793</v>
    <v>en-GB</v>
    <v>Map</v>
  </rv>
  <rv s="0">
    <v>536870912</v>
    <v>Primorje-Gorski Kotar County</v>
    <v>c270a103-7c7f-57ff-7129-a8b9864b8e93</v>
    <v>en-GB</v>
    <v>Map</v>
  </rv>
  <rv s="0">
    <v>536870912</v>
    <v>Bjelovar-Bilogora County</v>
    <v>9e3fda25-b013-9d58-a13e-b26cc2c11736</v>
    <v>en-GB</v>
    <v>Map</v>
  </rv>
  <rv s="0">
    <v>536870912</v>
    <v>Koprivnica-Križevci County</v>
    <v>24629268-134b-6a42-31c3-7b995167933b</v>
    <v>en-GB</v>
    <v>Map</v>
  </rv>
  <rv s="0">
    <v>536870912</v>
    <v>Varaždin County</v>
    <v>e8b53325-1309-05f5-baf1-5d4648cd44d3</v>
    <v>en-GB</v>
    <v>Map</v>
  </rv>
  <rv s="0">
    <v>536870912</v>
    <v>Karlovac County</v>
    <v>7e360e54-9dea-ca70-625f-dd73fa48da82</v>
    <v>en-GB</v>
    <v>Map</v>
  </rv>
  <rv s="0">
    <v>536870912</v>
    <v>Sisak-Moslavina County</v>
    <v>8dbfcf55-9464-3038-5db3-06d00c62ed50</v>
    <v>en-GB</v>
    <v>Map</v>
  </rv>
  <rv s="0">
    <v>536870912</v>
    <v>Krapina-Zagorje County</v>
    <v>09dfd6fa-edab-6236-5d76-c848770f2467</v>
    <v>en-GB</v>
    <v>Map</v>
  </rv>
  <rv s="0">
    <v>536870912</v>
    <v>Zagreb County</v>
    <v>f17cd992-a68c-3c4e-3365-1058251b4842</v>
    <v>en-GB</v>
    <v>Map</v>
  </rv>
  <rv s="3">
    <v>37</v>
  </rv>
  <rv s="1">
    <fb>0.21963282023161401</fb>
    <v>23</v>
  </rv>
  <rv s="3">
    <v>38</v>
  </rv>
  <rv s="1">
    <fb>0.20499999999999999</fb>
    <v>23</v>
  </rv>
  <rv s="1">
    <fb>6.9349999427795406E-2</fb>
    <v>31</v>
  </rv>
  <rv s="1">
    <fb>2328318</fb>
    <v>24</v>
  </rv>
  <rv s="6">
    <v>#VALUE!</v>
    <v>en-GB</v>
    <v>98d53c1a-2e70-ba44-c85e-1e3d4c505723</v>
    <v>536870912</v>
    <v>1</v>
    <v>100</v>
    <v>37</v>
    <v>Croatia</v>
    <v>19</v>
    <v>20</v>
    <v>Map</v>
    <v>21</v>
    <v>101</v>
    <v>HR</v>
    <v>447</v>
    <v>448</v>
    <v>449</v>
    <v>450</v>
    <v>451</v>
    <v>452</v>
    <v>453</v>
    <v>454</v>
    <v>455</v>
    <v>EUR</v>
    <v>Croatia, officially the Republic of Croatia, is a country in Central and Southeastern Europe, on the coast of the Adriatic Sea. It borders Slovenia to the northwest, Hungary to the northeast, Serbia to the east, Bosnia and Herzegovina and ...</v>
    <v>456</v>
    <v>457</v>
    <v>458</v>
    <v>459</v>
    <v>329</v>
    <v>460</v>
    <v>461</v>
    <v>462</v>
    <v>463</v>
    <v>26</v>
    <v>452</v>
    <v>466</v>
    <v>467</v>
    <v>468</v>
    <v>469</v>
    <v>470</v>
    <v>471</v>
    <v>Croatia</v>
    <v>Lijepa naša domovino</v>
    <v>472</v>
    <v>Republika Hrvatska</v>
    <v>473</v>
    <v>474</v>
    <v>475</v>
    <v>476</v>
    <v>477</v>
    <v>478</v>
    <v>479</v>
    <v>480</v>
    <v>481</v>
    <v>423</v>
    <v>482</v>
    <v>503</v>
    <v>504</v>
    <v>505</v>
    <v>506</v>
    <v>507</v>
    <v>Croatia</v>
    <v>508</v>
    <v>mdp/vdpid/108</v>
  </rv>
  <rv s="1">
    <fb>641.20000000000005</fb>
    <v>24</v>
  </rv>
  <rv s="2">
    <v>14</v>
    <v>21</v>
    <v>102</v>
    <v>7</v>
    <v>0</v>
    <v>Image of Zagreb</v>
  </rv>
  <rv s="0">
    <v>805306368</v>
    <v>Tomislav Tomašević (Mayor)</v>
    <v>529c4261-ab5c-1238-21bd-7706a6a1841d</v>
    <v>en-GB</v>
    <v>Generic</v>
  </rv>
  <rv s="3">
    <v>39</v>
  </rv>
  <rv s="4">
    <v>https://www.bing.com/search?q=zagreb&amp;form=skydnc</v>
    <v>Learn more on Bing</v>
  </rv>
  <rv s="1">
    <fb>767131</fb>
    <v>24</v>
  </rv>
  <rv s="3">
    <v>40</v>
  </rv>
  <rv s="13">
    <v>#VALUE!</v>
    <v>en-GB</v>
    <v>f11a69f0-4ff4-d971-a3ab-ae1c1274eccc</v>
    <v>536870912</v>
    <v>1</v>
    <v>104</v>
    <v>105</v>
    <v>Zagreb</v>
    <v>19</v>
    <v>20</v>
    <v>Map</v>
    <v>21</v>
    <v>106</v>
    <v>HR-21</v>
    <v>510</v>
    <v>446</v>
    <v>Zagreb is the capital and largest city of Croatia. It is in the north of the country, along the Sava River, at the southern slopes of the Medvednica mountain. Zagreb stands near the international border between Croatia and Slovenia at an ...</v>
    <v>511</v>
    <v>513</v>
    <v>514</v>
    <v>Zagreb</v>
    <v>515</v>
    <v>516</v>
    <v>Zagreb</v>
    <v>mdp/vdpid/7023253006816641026</v>
  </rv>
  <rv s="2">
    <v>13</v>
    <v>21</v>
    <v>97</v>
    <v>3</v>
    <v>0</v>
    <v>Image of Croatia</v>
  </rv>
  <rv s="0">
    <v>536870912</v>
    <v>Riga</v>
    <v>28ba38b3-e530-65db-5053-2ad0f32507de</v>
    <v>en-GB</v>
    <v>Map</v>
  </rv>
  <rv s="1">
    <fb>304</fb>
    <v>24</v>
  </rv>
  <rv s="0">
    <v>536870912</v>
    <v>Latvia</v>
    <v>76511c15-b60b-948f-e9c7-f9bd9d9c4ece</v>
    <v>en-GB</v>
    <v>Map</v>
  </rv>
  <rv s="2">
    <v>15</v>
    <v>21</v>
    <v>107</v>
    <v>7</v>
    <v>0</v>
    <v>Image of Riga</v>
  </rv>
  <rv s="1">
    <fb>56.947499999999998</fb>
    <v>44</v>
  </rv>
  <rv s="0">
    <v>805306368</v>
    <v>Viesturs Kleinbergs (Mayor)</v>
    <v>045fd69d-1a0d-5ddb-56ae-8bf779518bbd</v>
    <v>en-GB</v>
    <v>Generic</v>
  </rv>
  <rv s="3">
    <v>41</v>
  </rv>
  <rv s="4">
    <v>https://www.bing.com/search?q=riga&amp;form=skydnc</v>
    <v>Learn more on Bing</v>
  </rv>
  <rv s="1">
    <fb>24.106944444444</fb>
    <v>44</v>
  </rv>
  <rv s="1">
    <fb>588911</fb>
    <v>24</v>
  </rv>
  <rv s="3">
    <v>42</v>
  </rv>
  <rv s="14">
    <v>#VALUE!</v>
    <v>en-GB</v>
    <v>28ba38b3-e530-65db-5053-2ad0f32507de</v>
    <v>536870912</v>
    <v>1</v>
    <v>108</v>
    <v>109</v>
    <v>Riga</v>
    <v>19</v>
    <v>20</v>
    <v>Map</v>
    <v>21</v>
    <v>54</v>
    <v>520</v>
    <v>521</v>
    <v>Riga, officially Riga State City, is the capital, primate, and largest city of Latvia and the second most-populous city in the Baltics. Home to 588,911 inhabitants, the city accounts for a third of Latvia's total population. The population of ...</v>
    <v>522</v>
    <v>523</v>
    <v>525</v>
    <v>526</v>
    <v>527</v>
    <v>Riga</v>
    <v>528</v>
    <v>529</v>
    <v>Riga</v>
    <v>mdp/vdpid/7031691453600366593</v>
  </rv>
  <rv s="1">
    <fb>0.31055001608234201</fb>
    <v>23</v>
  </rv>
  <rv s="1">
    <fb>64593.77</fb>
    <v>24</v>
  </rv>
  <rv s="1">
    <fb>6000</fb>
    <v>24</v>
  </rv>
  <rv s="1">
    <fb>10</fb>
    <v>25</v>
  </rv>
  <rv s="1">
    <fb>371</fb>
    <v>26</v>
  </rv>
  <rv s="1">
    <fb>7003.97</fb>
    <v>24</v>
  </rv>
  <rv s="1">
    <fb>116.85698464327299</fb>
    <v>27</v>
  </rv>
  <rv s="1">
    <fb>2.8114092007562198E-2</fb>
    <v>23</v>
  </rv>
  <rv s="1">
    <fb>3507.4045206547198</fb>
    <v>24</v>
  </rv>
  <rv s="1">
    <fb>1.6</fb>
    <v>25</v>
  </rv>
  <rv s="1">
    <fb>0.53978769738561394</fb>
    <v>23</v>
  </rv>
  <rv s="1">
    <fb>56.717427573372497</fb>
    <v>28</v>
  </rv>
  <rv s="1">
    <fb>1.1599999999999999</fb>
    <v>29</v>
  </rv>
  <rv s="1">
    <fb>34117202555.066601</fb>
    <v>30</v>
  </rv>
  <rv s="1">
    <fb>0.99367839999999996</fb>
    <v>23</v>
  </rv>
  <rv s="1">
    <fb>0.88057429999999992</fb>
    <v>23</v>
  </rv>
  <rv s="2">
    <v>16</v>
    <v>21</v>
    <v>111</v>
    <v>7</v>
    <v>0</v>
    <v>Image of Latvia</v>
  </rv>
  <rv s="1">
    <fb>3.3</fb>
    <v>28</v>
  </rv>
  <rv s="0">
    <v>805306368</v>
    <v>Edgars Rinkēvičs (President)</v>
    <v>ebfa1c68-a065-5fec-f8e2-6cecc7007ba2</v>
    <v>en-GB</v>
    <v>Generic</v>
  </rv>
  <rv s="0">
    <v>805306368</v>
    <v>Andris Kulbergs (Prime minister)</v>
    <v>18fdb59e-eea5-de5e-66bd-2ad9d24f417f</v>
    <v>en-GB</v>
    <v>Generic</v>
  </rv>
  <rv s="3">
    <v>43</v>
  </rv>
  <rv s="4">
    <v>https://www.bing.com/search?q=latvia&amp;form=skydnc</v>
    <v>Learn more on Bing</v>
  </rv>
  <rv s="1">
    <fb>74.678048780487799</fb>
    <v>28</v>
  </rv>
  <rv s="1">
    <fb>19</fb>
    <v>28</v>
  </rv>
  <rv s="1">
    <fb>2.8</fb>
    <v>29</v>
  </rv>
  <rv s="3">
    <v>44</v>
  </rv>
  <rv s="1">
    <fb>0.41623710610000003</fb>
    <v>23</v>
  </rv>
  <rv s="1">
    <fb>3.1905000000000001</fb>
    <v>25</v>
  </rv>
  <rv s="1">
    <fb>1888439</fb>
    <v>24</v>
  </rv>
  <rv s="1">
    <fb>0.26899999999999996</fb>
    <v>23</v>
  </rv>
  <rv s="1">
    <fb>0.42399999999999999</fb>
    <v>23</v>
  </rv>
  <rv s="1">
    <fb>2.3E-2</fb>
    <v>23</v>
  </rv>
  <rv s="1">
    <fb>6.7000000000000004E-2</fb>
    <v>23</v>
  </rv>
  <rv s="1">
    <fb>0.11699999999999999</fb>
    <v>23</v>
  </rv>
  <rv s="1">
    <fb>0.61410999298095703</fb>
    <v>23</v>
  </rv>
  <rv s="0">
    <v>536870912</v>
    <v>Daugavpils</v>
    <v>4e5a5f86-90d5-62bf-5706-7846070ac222</v>
    <v>en-GB</v>
    <v>Map</v>
  </rv>
  <rv s="0">
    <v>536870912</v>
    <v>Jūrmala</v>
    <v>b53197a1-c6da-44d4-6c8b-b9fc5b3319d2</v>
    <v>en-GB</v>
    <v>Map</v>
  </rv>
  <rv s="0">
    <v>536870912</v>
    <v>Liepāja</v>
    <v>dfd39be7-dd1e-dd81-ac22-7e76fd127d61</v>
    <v>en-GB</v>
    <v>Map</v>
  </rv>
  <rv s="0">
    <v>536870912</v>
    <v>Rēzekne</v>
    <v>8d930e7b-793d-f10f-fab9-eb4f8dc90d0a</v>
    <v>en-GB</v>
    <v>Map</v>
  </rv>
  <rv s="0">
    <v>536870912</v>
    <v>Ventspils</v>
    <v>0528f2b2-5eb9-8bbc-6bbd-5de31f2222b6</v>
    <v>en-GB</v>
    <v>Map</v>
  </rv>
  <rv s="0">
    <v>536870912</v>
    <v>Alūksne Municipality</v>
    <v>f3457abd-4feb-a1cf-785e-f40f0829f1ba</v>
    <v>en-GB</v>
    <v>Map</v>
  </rv>
  <rv s="0">
    <v>536870912</v>
    <v>Gulbene Municipality</v>
    <v>84bcd265-d604-17c7-fef6-d42c1d4d7cbb</v>
    <v>en-GB</v>
    <v>Map</v>
  </rv>
  <rv s="0">
    <v>536870912</v>
    <v>Līvāni Municipality</v>
    <v>b212a4e1-83e7-4094-9a29-5ec611033e55</v>
    <v>en-GB</v>
    <v>Map</v>
  </rv>
  <rv s="0">
    <v>536870912</v>
    <v>Olaine Municipality</v>
    <v>f59d02c5-1ef0-44ab-b209-23b73010c646</v>
    <v>en-GB</v>
    <v>Map</v>
  </rv>
  <rv s="0">
    <v>536870912</v>
    <v>Salaspils Municipality</v>
    <v>7c112789-52a0-4b20-8051-57f2f93d8016</v>
    <v>en-GB</v>
    <v>Map</v>
  </rv>
  <rv s="0">
    <v>536870912</v>
    <v>Valka Municipality</v>
    <v>cde06364-3fe3-412c-9832-cb0d2b4f51b4</v>
    <v>en-GB</v>
    <v>Map</v>
  </rv>
  <rv s="0">
    <v>536870912</v>
    <v>Ventspils Municipality</v>
    <v>e6848574-695c-f74c-82b2-a32baa4c7f8e</v>
    <v>en-GB</v>
    <v>Map</v>
  </rv>
  <rv s="0">
    <v>536870912</v>
    <v>Jelgava</v>
    <v>b04f0327-437a-1fc1-17dc-740d1d38dba9</v>
    <v>en-GB</v>
    <v>Map</v>
  </rv>
  <rv s="0">
    <v>536870912</v>
    <v>Ādaži Municipality</v>
    <v>082fb7c1-121a-cff9-6d59-209bd9692d41</v>
    <v>en-GB</v>
    <v>Map</v>
  </rv>
  <rv s="0">
    <v>536870912</v>
    <v>Aizkraukle Municipality</v>
    <v>95025a04-c409-5a38-ce34-511ff7028d37</v>
    <v>en-GB</v>
    <v>Map</v>
  </rv>
  <rv s="0">
    <v>536870912</v>
    <v>Balvi Municipality</v>
    <v>ab3146a5-f450-3e2c-e47e-5f3a1624257e</v>
    <v>en-GB</v>
    <v>Map</v>
  </rv>
  <rv s="0">
    <v>536870912</v>
    <v>Cēsis Municipality</v>
    <v>c57e45c5-5fd8-c60f-0ea6-230aebfe91b5</v>
    <v>en-GB</v>
    <v>Map</v>
  </rv>
  <rv s="0">
    <v>536870912</v>
    <v>Dobele Municipality</v>
    <v>2f3e6893-e833-cc74-07dc-36c9113d86e4</v>
    <v>en-GB</v>
    <v>Map</v>
  </rv>
  <rv s="0">
    <v>536870912</v>
    <v>Jēkabpils Municipality</v>
    <v>e97e0fa9-8a7d-44ab-8d2f-43202a9d0c2e</v>
    <v>en-GB</v>
    <v>Map</v>
  </rv>
  <rv s="0">
    <v>536870912</v>
    <v>Jelgava Municipality</v>
    <v>fe0e93f0-1d52-979d-cc11-59f15a5291fb</v>
    <v>en-GB</v>
    <v>Map</v>
  </rv>
  <rv s="0">
    <v>536870912</v>
    <v>Krāslava Municipality</v>
    <v>4cc90cd3-e186-1c7d-d523-ea2467b922e5</v>
    <v>en-GB</v>
    <v>Map</v>
  </rv>
  <rv s="0">
    <v>536870912</v>
    <v>Kuldīga Municipality</v>
    <v>8c1ed23e-d3e5-ff9c-9ef6-b6e4785adb33</v>
    <v>en-GB</v>
    <v>Map</v>
  </rv>
  <rv s="0">
    <v>536870912</v>
    <v>Ķekava Municipality</v>
    <v>111437c1-6ac8-40cc-e456-aa1de452cce6</v>
    <v>en-GB</v>
    <v>Map</v>
  </rv>
  <rv s="0">
    <v>536870912</v>
    <v>Limbaži Municipality</v>
    <v>69df87e9-2431-89f3-c3d6-436e011fd5ff</v>
    <v>en-GB</v>
    <v>Map</v>
  </rv>
  <rv s="0">
    <v>536870912</v>
    <v>Ludza Municipality</v>
    <v>a898bad2-677f-1056-d7d0-bf98884c7b05</v>
    <v>en-GB</v>
    <v>Map</v>
  </rv>
  <rv s="0">
    <v>536870912</v>
    <v>Madona Municipality</v>
    <v>bf017ae3-3323-45c7-88b5-0639958a8192</v>
    <v>en-GB</v>
    <v>Map</v>
  </rv>
  <rv s="0">
    <v>536870912</v>
    <v>Ogre Municipality</v>
    <v>24ff0d4d-4547-805f-28cc-2063223786c6</v>
    <v>en-GB</v>
    <v>Map</v>
  </rv>
  <rv s="0">
    <v>536870912</v>
    <v>Preiļi Municipality</v>
    <v>f5144f2e-4f63-49fb-86a6-93a956345130</v>
    <v>en-GB</v>
    <v>Map</v>
  </rv>
  <rv s="0">
    <v>536870912</v>
    <v>Rēzekne Municipality</v>
    <v>e52c883c-bce7-45e4-82c9-46eff1fb92b3</v>
    <v>en-GB</v>
    <v>Map</v>
  </rv>
  <rv s="0">
    <v>536870912</v>
    <v>Saulkrasti Municipality</v>
    <v>ed87a439-24a5-4351-9dab-c05afd5ba637</v>
    <v>en-GB</v>
    <v>Map</v>
  </rv>
  <rv s="0">
    <v>536870912</v>
    <v>Sigulda Municipality</v>
    <v>b0b6c801-d347-4a34-737b-c8ae17fd663b</v>
    <v>en-GB</v>
    <v>Map</v>
  </rv>
  <rv s="0">
    <v>536870912</v>
    <v>Smiltene Municipality</v>
    <v>cf0dc05b-c4ea-7014-3892-05c1857d2a0c</v>
    <v>en-GB</v>
    <v>Map</v>
  </rv>
  <rv s="0">
    <v>536870912</v>
    <v>Talsi Municipality</v>
    <v>d1f9c9fc-5e50-9b80-0697-93ecda5021ce</v>
    <v>en-GB</v>
    <v>Map</v>
  </rv>
  <rv s="0">
    <v>536870912</v>
    <v>Tukums Municipality</v>
    <v>a127da9a-a8bf-04e4-4ef1-eb93344c453f</v>
    <v>en-GB</v>
    <v>Map</v>
  </rv>
  <rv s="3">
    <v>45</v>
  </rv>
  <rv s="1">
    <fb>0.22888486346394601</fb>
    <v>23</v>
  </rv>
  <rv s="3">
    <v>46</v>
  </rv>
  <rv s="1">
    <fb>6.5199999809265108E-2</fb>
    <v>31</v>
  </rv>
  <rv s="1">
    <fb>1304943</fb>
    <v>24</v>
  </rv>
  <rv s="15">
    <v>#VALUE!</v>
    <v>en-GB</v>
    <v>76511c15-b60b-948f-e9c7-f9bd9d9c4ece</v>
    <v>536870912</v>
    <v>1</v>
    <v>114</v>
    <v>115</v>
    <v>Latvia</v>
    <v>19</v>
    <v>20</v>
    <v>Map</v>
    <v>21</v>
    <v>116</v>
    <v>LV</v>
    <v>531</v>
    <v>532</v>
    <v>533</v>
    <v>534</v>
    <v>535</v>
    <v>519</v>
    <v>536</v>
    <v>537</v>
    <v>538</v>
    <v>EUR</v>
    <v>Latvia, officially the Republic of Latvia, is a country in the Baltic region of northern Europe. It is one of the three Baltic states, along with Estonia to the north and Lithuania to the south. It borders Russia to the east and Belarus to the ...</v>
    <v>539</v>
    <v>540</v>
    <v>541</v>
    <v>542</v>
    <v>543</v>
    <v>544</v>
    <v>545</v>
    <v>546</v>
    <v>547</v>
    <v>548</v>
    <v>519</v>
    <v>551</v>
    <v>552</v>
    <v>553</v>
    <v>554</v>
    <v>555</v>
    <v>Latvia</v>
    <v>Dievs, svētī Latviju!</v>
    <v>556</v>
    <v>Latvijas Republika</v>
    <v>557</v>
    <v>558</v>
    <v>559</v>
    <v>84</v>
    <v>560</v>
    <v>561</v>
    <v>562</v>
    <v>563</v>
    <v>564</v>
    <v>289</v>
    <v>565</v>
    <v>600</v>
    <v>601</v>
    <v>602</v>
    <v>33</v>
    <v>603</v>
    <v>Latvia</v>
    <v>604</v>
    <v>mdp/vdpid/140</v>
  </rv>
  <rv s="2">
    <v>16</v>
    <v>21</v>
    <v>111</v>
    <v>3</v>
    <v>0</v>
    <v>Image of Latvia</v>
  </rv>
  <rv s="0">
    <v>536870912</v>
    <v>Denmark</v>
    <v>95710a2f-c32d-4c03-bec0-7ff079db158d</v>
    <v>en-GB</v>
    <v>Map</v>
  </rv>
  <rv s="0">
    <v>536870912</v>
    <v>Copenhagen</v>
    <v>8052664d-a70c-e1fa-c761-489d8c924b80</v>
    <v>en-GB</v>
    <v>Map</v>
  </rv>
  <rv s="0">
    <v>805306368</v>
    <v>Frederik X (Monarch)</v>
    <v>665fc785-58e1-6330-943b-e070a89f8231</v>
    <v>en-GB</v>
    <v>Generic</v>
  </rv>
  <rv s="0">
    <v>805306368</v>
    <v>Mette Frederiksen (Prime minister)</v>
    <v>080235cf-4453-82c5-a952-a9e6000ac49b</v>
    <v>en-GB</v>
    <v>Generic</v>
  </rv>
  <rv s="3">
    <v>47</v>
  </rv>
  <rv s="0">
    <v>536870912</v>
    <v>Region of Southern Denmark</v>
    <v>2a8f2729-c9c7-0675-b9cf-c866bd52068a</v>
    <v>en-GB</v>
    <v>Map</v>
  </rv>
  <rv s="0">
    <v>536870912</v>
    <v>Region Zealand</v>
    <v>34915c7b-bd4a-9bf2-32b8-e8dc2f40e373</v>
    <v>en-GB</v>
    <v>Map</v>
  </rv>
  <rv s="0">
    <v>536870912</v>
    <v>North Jutland Region</v>
    <v>051568b1-127e-3d0e-1591-07491f1ab5a5</v>
    <v>en-GB</v>
    <v>Map</v>
  </rv>
  <rv s="0">
    <v>536870912</v>
    <v>Central Denmark Region</v>
    <v>78bf590e-ce59-f821-ede9-ae2f548d476b</v>
    <v>en-GB</v>
    <v>Map</v>
  </rv>
  <rv s="0">
    <v>536870912</v>
    <v>Capital Region of Denmark</v>
    <v>d04715be-1fef-ff73-393d-f12a6f24b6b4</v>
    <v>en-GB</v>
    <v>Map</v>
  </rv>
  <rv s="3">
    <v>48</v>
  </rv>
  <rv s="5">
    <v>#VALUE!</v>
    <v>en-GB</v>
    <v>95710a2f-c32d-4c03-bec0-7ff079db158d</v>
    <v>536870912</v>
    <v>1</v>
    <v>16</v>
    <v>17</v>
    <v>Denmark</v>
    <v>19</v>
    <v>20</v>
    <v>Map</v>
    <v>21</v>
    <v>22</v>
    <v>DK</v>
    <v>1</v>
    <v>2</v>
    <v>3</v>
    <v>4</v>
    <v>5</v>
    <v>608</v>
    <v>7</v>
    <v>8</v>
    <v>9</v>
    <v>DKK</v>
    <v>Denmark is a Nordic country in Northern Europe. It is the metropole and most populous constituent of the Kingdom of Denmark, also known as the Danish Realm, a constitutionally unitary state that includes the autonomous territories of the Faroe ...</v>
    <v>10</v>
    <v>11</v>
    <v>12</v>
    <v>13</v>
    <v>14</v>
    <v>15</v>
    <v>16</v>
    <v>17</v>
    <v>18</v>
    <v>19</v>
    <v>608</v>
    <v>611</v>
    <v>23</v>
    <v>24</v>
    <v>25</v>
    <v>26</v>
    <v>Denmark</v>
    <v>Der er et yndigt land</v>
    <v>27</v>
    <v>Kongeriget Danmark</v>
    <v>28</v>
    <v>29</v>
    <v>30</v>
    <v>31</v>
    <v>32</v>
    <v>33</v>
    <v>34</v>
    <v>35</v>
    <v>36</v>
    <v>37</v>
    <v>38</v>
    <v>617</v>
    <v>45</v>
    <v>46</v>
    <v>47</v>
    <v>48</v>
    <v>Denmark</v>
    <v>49</v>
    <v>mdp/vdpid/61</v>
  </rv>
  <rv s="1">
    <fb>90.9</fb>
    <v>24</v>
  </rv>
  <rv s="0">
    <v>536870912</v>
    <v>Danish Realm</v>
    <v>010bf6ac-49c7-4a26-acc9-65d73fde8ec0</v>
    <v>en-GB</v>
    <v>Map</v>
  </rv>
  <rv s="2">
    <v>17</v>
    <v>21</v>
    <v>117</v>
    <v>7</v>
    <v>0</v>
    <v>Image of Copenhagen</v>
  </rv>
  <rv s="1">
    <fb>55.676111111110998</fb>
    <v>44</v>
  </rv>
  <rv s="0">
    <v>805306368</v>
    <v>Sisse Marie Welling (Mayor)</v>
    <v>0bb368fb-a720-5f62-f2d4-2b2b39ebb19d</v>
    <v>en-GB</v>
    <v>Generic</v>
  </rv>
  <rv s="3">
    <v>49</v>
  </rv>
  <rv s="4">
    <v>https://www.bing.com/search?q=copenhagen&amp;form=skydnc</v>
    <v>Learn more on Bing</v>
  </rv>
  <rv s="1">
    <fb>12.568888888888999</fb>
    <v>44</v>
  </rv>
  <rv s="1">
    <fb>671714</fb>
    <v>24</v>
  </rv>
  <rv s="8">
    <v>#VALUE!</v>
    <v>en-GB</v>
    <v>8052664d-a70c-e1fa-c761-489d8c924b80</v>
    <v>536870912</v>
    <v>1</v>
    <v>118</v>
    <v>53</v>
    <v>Copenhagen</v>
    <v>19</v>
    <v>20</v>
    <v>Map</v>
    <v>21</v>
    <v>54</v>
    <v>616</v>
    <v>616</v>
    <v>619</v>
    <v>620</v>
    <v>Copenhagen is the capital and most populous city of Denmark, with an urban population of 1.4 million. The city is situated mainly on the island of Zealand, with a smaller part on the island of Amager. Copenhagen is separated from Malmö, Sweden, ...</v>
    <v>621</v>
    <v>622</v>
    <v>624</v>
    <v>625</v>
    <v>626</v>
    <v>Copenhagen</v>
    <v>627</v>
    <v>123</v>
    <v>Copenhagen</v>
    <v>mdp/vdpid/7016673626309001217</v>
  </rv>
  <rv s="0">
    <v>536870912</v>
    <v>City of Brussels</v>
    <v>95e13b04-adba-5f35-d2c5-f828990ca1fd</v>
    <v>en-GB</v>
    <v>Map</v>
  </rv>
  <rv s="0">
    <v>536870912</v>
    <v>Brussels</v>
    <v>f77206fd-fe4f-6c8e-5588-1d0651b151ea</v>
    <v>en-GB</v>
    <v>Map</v>
  </rv>
  <rv s="0">
    <v>536870912</v>
    <v>Arrondissement of Brussels-Capital</v>
    <v>c5e948d9-332f-8819-7d62-0625a011f9e7</v>
    <v>en-GB</v>
    <v>Map</v>
  </rv>
  <rv s="1">
    <fb>33.08</fb>
    <v>24</v>
  </rv>
  <rv s="0">
    <v>536870912</v>
    <v>Belgium</v>
    <v>d174166c-f54b-57f9-42f5-72cddb0641a7</v>
    <v>en-GB</v>
    <v>Map</v>
  </rv>
  <rv s="2">
    <v>18</v>
    <v>21</v>
    <v>119</v>
    <v>7</v>
    <v>0</v>
    <v>Image of City of Brussels</v>
  </rv>
  <rv s="1">
    <fb>50.8466666666667</fb>
    <v>44</v>
  </rv>
  <rv s="0">
    <v>805306368</v>
    <v>Philippe Close (Mayor)</v>
    <v>c89248f3-a3f5-c275-8343-3e1742689df0</v>
    <v>en-GB</v>
    <v>Generic</v>
  </rv>
  <rv s="3">
    <v>50</v>
  </rv>
  <rv s="4">
    <v>https://www.bing.com/search?q=city+of+brussels&amp;form=skydnc</v>
    <v>Learn more on Bing</v>
  </rv>
  <rv s="1">
    <fb>4.3516666666666701</fb>
    <v>44</v>
  </rv>
  <rv s="1">
    <fb>188737</fb>
    <v>24</v>
  </rv>
  <rv s="8">
    <v>#VALUE!</v>
    <v>en-GB</v>
    <v>95e13b04-adba-5f35-d2c5-f828990ca1fd</v>
    <v>536870912</v>
    <v>1</v>
    <v>120</v>
    <v>53</v>
    <v>City of Brussels</v>
    <v>19</v>
    <v>20</v>
    <v>Map</v>
    <v>21</v>
    <v>121</v>
    <v>630</v>
    <v>631</v>
    <v>632</v>
    <v>633</v>
    <v>The City of Brussels is the largest municipality and historical centre of the Brussels-Capital Region, as well as the capital of Belgium. It is additionally the capital of the French Community of Belgium, the Flemish Community, and the Flemish ...</v>
    <v>634</v>
    <v>635</v>
    <v>637</v>
    <v>638</v>
    <v>639</v>
    <v>City of Brussels</v>
    <v>640</v>
    <v>108</v>
    <v>City of Brussels</v>
    <v>mdp/vdpid/7009802545547706369</v>
  </rv>
  <rv s="0">
    <v>536870912</v>
    <v>Belgium</v>
    <v>ac5bcc34-e1cd-2e76-9d31-fb1be1159a5e</v>
    <v>en-GB</v>
    <v>Map</v>
  </rv>
  <rv s="1">
    <fb>0.44610305443465298</fb>
    <v>23</v>
  </rv>
  <rv s="1">
    <fb>30688</fb>
    <v>24</v>
  </rv>
  <rv s="1">
    <fb>32000</fb>
    <v>24</v>
  </rv>
  <rv s="1">
    <fb>10.3</fb>
    <v>25</v>
  </rv>
  <rv s="1">
    <fb>32</fb>
    <v>26</v>
  </rv>
  <rv s="1">
    <fb>96889.474000000002</fb>
    <v>24</v>
  </rv>
  <rv s="1">
    <fb>117.11045718797099</fb>
    <v>27</v>
  </rv>
  <rv s="1">
    <fb>1.43681956996435E-2</fb>
    <v>23</v>
  </rv>
  <rv s="1">
    <fb>7709.1230778824702</fb>
    <v>24</v>
  </rv>
  <rv s="1">
    <fb>1.62</fb>
    <v>25</v>
  </rv>
  <rv s="1">
    <fb>0.22583884638555801</fb>
    <v>23</v>
  </rv>
  <rv s="1">
    <fb>75.870784353682396</fb>
    <v>28</v>
  </rv>
  <rv s="1">
    <fb>1.43</fb>
    <v>29</v>
  </rv>
  <rv s="1">
    <fb>529606710418.03802</fb>
    <v>30</v>
  </rv>
  <rv s="1">
    <fb>1.0390557</fb>
    <v>23</v>
  </rv>
  <rv s="1">
    <fb>0.79661730000000008</fb>
    <v>23</v>
  </rv>
  <rv s="2">
    <v>19</v>
    <v>21</v>
    <v>123</v>
    <v>7</v>
    <v>0</v>
    <v>Image of Belgium</v>
  </rv>
  <rv s="1">
    <fb>2.9</fb>
    <v>28</v>
  </rv>
  <rv s="0">
    <v>805306368</v>
    <v>Philippe of Belgium (Monarch)</v>
    <v>a665fab7-fb7f-7057-7ae8-bfd895ec6e4d</v>
    <v>en-GB</v>
    <v>Generic</v>
  </rv>
  <rv s="0">
    <v>805306368</v>
    <v>Bart De Wever (Prime minister)</v>
    <v>b612ad4e-f70e-98c6-7b14-c49f120304f0</v>
    <v>en-GB</v>
    <v>Generic</v>
  </rv>
  <rv s="3">
    <v>51</v>
  </rv>
  <rv s="4">
    <v>https://www.bing.com/search?q=belgium&amp;form=skydnc</v>
    <v>Learn more on Bing</v>
  </rv>
  <rv s="1">
    <fb>81.595121951219497</fb>
    <v>28</v>
  </rv>
  <rv s="1">
    <fb>321093542983.70203</fb>
    <v>30</v>
  </rv>
  <rv s="1">
    <fb>5</fb>
    <v>28</v>
  </rv>
  <rv s="1">
    <fb>10.31</fb>
    <v>29</v>
  </rv>
  <rv s="3">
    <v>52</v>
  </rv>
  <rv s="1">
    <fb>0.17567192210000002</fb>
    <v>23</v>
  </rv>
  <rv s="1">
    <fb>3.0709</fb>
    <v>25</v>
  </rv>
  <rv s="1">
    <fb>11960170</fb>
    <v>24</v>
  </rv>
  <rv s="1">
    <fb>0.22699999999999998</fb>
    <v>23</v>
  </rv>
  <rv s="1">
    <fb>0.36299999999999999</fb>
    <v>23</v>
  </rv>
  <rv s="1">
    <fb>8.6999999999999994E-2</fb>
    <v>23</v>
  </rv>
  <rv s="1">
    <fb>0.14199999999999999</fb>
    <v>23</v>
  </rv>
  <rv s="1">
    <fb>0.18100000000000002</fb>
    <v>23</v>
  </rv>
  <rv s="1">
    <fb>0.53562000274658206</fb>
    <v>23</v>
  </rv>
  <rv s="0">
    <v>536870912</v>
    <v>Flemish Region</v>
    <v>f250b992-acb5-d7d5-db4f-47fb684176fd</v>
    <v>en-GB</v>
    <v>Map</v>
  </rv>
  <rv s="0">
    <v>536870912</v>
    <v>Wallonia</v>
    <v>077dc74d-75df-1a0d-c05f-5dc9a9747925</v>
    <v>en-GB</v>
    <v>Map</v>
  </rv>
  <rv s="3">
    <v>53</v>
  </rv>
  <rv s="1">
    <fb>0.23994106172459101</fb>
    <v>23</v>
  </rv>
  <rv s="3">
    <v>54</v>
  </rv>
  <rv s="1">
    <fb>0.55399999999999994</fb>
    <v>23</v>
  </rv>
  <rv s="1">
    <fb>5.5890002250671394E-2</fb>
    <v>31</v>
  </rv>
  <rv s="1">
    <fb>11259082</fb>
    <v>24</v>
  </rv>
  <rv s="6">
    <v>#VALUE!</v>
    <v>en-GB</v>
    <v>ac5bcc34-e1cd-2e76-9d31-fb1be1159a5e</v>
    <v>536870912</v>
    <v>1</v>
    <v>126</v>
    <v>37</v>
    <v>Belgium</v>
    <v>19</v>
    <v>20</v>
    <v>Map</v>
    <v>21</v>
    <v>127</v>
    <v>BE</v>
    <v>643</v>
    <v>644</v>
    <v>645</v>
    <v>646</v>
    <v>647</v>
    <v>629</v>
    <v>648</v>
    <v>649</v>
    <v>650</v>
    <v>EUR</v>
    <v>Belgium, officially the Kingdom of Belgium, is a country in Northwestern Europe. Situated in a coastal lowland region known as the Low Countries, it is bordered by the Netherlands to the north, Germany to the east, Luxembourg to the southeast, ...</v>
    <v>651</v>
    <v>652</v>
    <v>653</v>
    <v>654</v>
    <v>655</v>
    <v>656</v>
    <v>657</v>
    <v>658</v>
    <v>659</v>
    <v>660</v>
    <v>630</v>
    <v>663</v>
    <v>664</v>
    <v>665</v>
    <v>666</v>
    <v>667</v>
    <v>668</v>
    <v>Belgium</v>
    <v>La Brabançonne</v>
    <v>669</v>
    <v>Königreich Belgien</v>
    <v>670</v>
    <v>671</v>
    <v>672</v>
    <v>673</v>
    <v>31</v>
    <v>674</v>
    <v>420</v>
    <v>675</v>
    <v>676</v>
    <v>677</v>
    <v>678</v>
    <v>681</v>
    <v>682</v>
    <v>683</v>
    <v>684</v>
    <v>685</v>
    <v>Belgium</v>
    <v>686</v>
    <v>mdp/vdpid/21</v>
  </rv>
  <rv s="2">
    <v>19</v>
    <v>21</v>
    <v>123</v>
    <v>3</v>
    <v>0</v>
    <v>Image of Belgium</v>
  </rv>
  <rv s="0">
    <v>536870912</v>
    <v>Boston</v>
    <v>f0f5899a-361f-4fe4-89d1-11130aa2c653</v>
    <v>en-GB</v>
    <v>Map</v>
  </rv>
  <rv s="0">
    <v>536870912</v>
    <v>Massachusetts</v>
    <v>845219d5-3650-4199-b926-964ca27c863c</v>
    <v>en-GB</v>
    <v>Map</v>
  </rv>
  <rv s="0">
    <v>536870912</v>
    <v>Suffolk County, Massachusetts</v>
    <v>cc8426c8-f6bc-398c-aab9-d3baeeb8d2cd</v>
    <v>en-GB</v>
    <v>Map</v>
  </rv>
  <rv s="1">
    <fb>232.16776100000001</fb>
    <v>24</v>
  </rv>
  <rv s="0">
    <v>536870912</v>
    <v>United States</v>
    <v>e3ef53f2-d302-b22a-64a7-6e0ce65be769</v>
    <v>en-GB</v>
    <v>Map</v>
  </rv>
  <rv s="2">
    <v>20</v>
    <v>21</v>
    <v>128</v>
    <v>7</v>
    <v>0</v>
    <v>Image of Boston</v>
  </rv>
  <rv s="1">
    <fb>42.360277777777803</fb>
    <v>44</v>
  </rv>
  <rv s="0">
    <v>805306368</v>
    <v>Michelle Wu (Mayor)</v>
    <v>08af4efd-ebd0-46fe-8bf9-e695cde7c2b8</v>
    <v>en-GB</v>
    <v>Generic</v>
  </rv>
  <rv s="3">
    <v>55</v>
  </rv>
  <rv s="4">
    <v>https://www.bing.com/search?q=boston+massachusetts&amp;form=skydnc</v>
    <v>Learn more on Bing</v>
  </rv>
  <rv s="1">
    <fb>-71.057777777777801</fb>
    <v>44</v>
  </rv>
  <rv s="1">
    <fb>672973</fb>
    <v>24</v>
  </rv>
  <rv s="3">
    <v>56</v>
  </rv>
  <rv s="8">
    <v>#VALUE!</v>
    <v>en-GB</v>
    <v>f0f5899a-361f-4fe4-89d1-11130aa2c653</v>
    <v>536870912</v>
    <v>1</v>
    <v>129</v>
    <v>53</v>
    <v>Boston</v>
    <v>19</v>
    <v>20</v>
    <v>Map</v>
    <v>21</v>
    <v>89</v>
    <v>690</v>
    <v>691</v>
    <v>692</v>
    <v>693</v>
    <v>Boston is the capital and most populous city of the U.S. state of Massachusetts. It serves as a cultural and financial center of New England, a region of the Northeastern United States. Boston has an area of 48.4 square miles and a population of ...</v>
    <v>694</v>
    <v>695</v>
    <v>697</v>
    <v>698</v>
    <v>699</v>
    <v>Boston</v>
    <v>700</v>
    <v>701</v>
    <v>Boston</v>
    <v>mdp/vdpid/5488162429013590018</v>
  </rv>
  <rv s="0">
    <v>536870912</v>
    <v>United States</v>
    <v>5232ed96-85b1-2edb-12c6-63e6c597a1de</v>
    <v>en-GB</v>
    <v>Map</v>
  </rv>
  <rv s="1">
    <fb>0.44369067999501505</fb>
    <v>23</v>
  </rv>
  <rv s="1">
    <fb>9826675</fb>
    <v>24</v>
  </rv>
  <rv s="1">
    <fb>1359000</fb>
    <v>24</v>
  </rv>
  <rv s="1">
    <fb>11.6</fb>
    <v>25</v>
  </rv>
  <rv s="1">
    <fb>1</fb>
    <v>26</v>
  </rv>
  <rv s="0">
    <v>536870912</v>
    <v>Washington, D.C.</v>
    <v>216726d1-8987-06d3-5eff-823da05c3d3c</v>
    <v>en-GB</v>
    <v>Map</v>
  </rv>
  <rv s="1">
    <fb>5006302.0769999996</fb>
    <v>24</v>
  </rv>
  <rv s="1">
    <fb>117.244195476228</fb>
    <v>27</v>
  </rv>
  <rv s="1">
    <fb>7.4999999999999997E-2</fb>
    <v>23</v>
  </rv>
  <rv s="1">
    <fb>12993.961824772699</fb>
    <v>24</v>
  </rv>
  <rv s="1">
    <fb>1.7295</fb>
    <v>25</v>
  </rv>
  <rv s="1">
    <fb>0.339297856663409</fb>
    <v>23</v>
  </rv>
  <rv s="1">
    <fb>82.427828245269197</fb>
    <v>28</v>
  </rv>
  <rv s="1">
    <fb>0.71</fb>
    <v>29</v>
  </rv>
  <rv s="1">
    <fb>21427700000000</fb>
    <v>30</v>
  </rv>
  <rv s="1">
    <fb>1.0182144</fb>
    <v>23</v>
  </rv>
  <rv s="1">
    <fb>0.88167390000000001</fb>
    <v>23</v>
  </rv>
  <rv s="2">
    <v>21</v>
    <v>21</v>
    <v>131</v>
    <v>7</v>
    <v>0</v>
    <v>Image of United States</v>
  </rv>
  <rv s="1">
    <fb>5.6</fb>
    <v>28</v>
  </rv>
  <rv s="0">
    <v>536870912</v>
    <v>New York City</v>
    <v>60d5dc2b-c915-460b-b722-c9e3485499ca</v>
    <v>en-GB</v>
    <v>Map</v>
  </rv>
  <rv s="0">
    <v>805306368</v>
    <v>Donald Trump (President)</v>
    <v>1a466af2-ed23-25bd-794d-1ca925e4681b</v>
    <v>en-GB</v>
    <v>Generic</v>
  </rv>
  <rv s="0">
    <v>805306368</v>
    <v>JD Vance (Vice president)</v>
    <v>cf52f4b6-e15c-553b-c991-5fd07410b914</v>
    <v>en-GB</v>
    <v>Generic</v>
  </rv>
  <rv s="0">
    <v>805306368</v>
    <v>Mike Johnson (Speaker)</v>
    <v>0cdd8beb-6fa0-b09e-350a-8a9eef364ec7</v>
    <v>en-GB</v>
    <v>Generic</v>
  </rv>
  <rv s="0">
    <v>805306368</v>
    <v>John Roberts (Chief justice)</v>
    <v>af7f7f4b-fd5b-867d-e108-4b6ecf118076</v>
    <v>en-GB</v>
    <v>Generic</v>
  </rv>
  <rv s="3">
    <v>57</v>
  </rv>
  <rv s="4">
    <v>https://www.bing.com/search?q=united+states&amp;form=skydnc</v>
    <v>Learn more on Bing</v>
  </rv>
  <rv s="1">
    <fb>78.539024390243895</fb>
    <v>28</v>
  </rv>
  <rv s="1">
    <fb>30436313050000</fb>
    <v>30</v>
  </rv>
  <rv s="1">
    <fb>7.25</fb>
    <v>29</v>
  </rv>
  <rv s="1">
    <fb>0.1108387988</fb>
    <v>23</v>
  </rv>
  <rv s="1">
    <fb>2.6120000000000001</fb>
    <v>25</v>
  </rv>
  <rv s="1">
    <fb>338016259</fb>
    <v>24</v>
  </rv>
  <rv s="1">
    <fb>0.22600000000000001</fb>
    <v>23</v>
  </rv>
  <rv s="1">
    <fb>0.30499999999999999</fb>
    <v>23</v>
  </rv>
  <rv s="1">
    <fb>0.46799999999999997</fb>
    <v>23</v>
  </rv>
  <rv s="1">
    <fb>1.7000000000000001E-2</fb>
    <v>23</v>
  </rv>
  <rv s="1">
    <fb>5.0999999999999997E-2</fb>
    <v>23</v>
  </rv>
  <rv s="1">
    <fb>0.10300000000000001</fb>
    <v>23</v>
  </rv>
  <rv s="1">
    <fb>0.153</fb>
    <v>23</v>
  </rv>
  <rv s="1">
    <fb>0.62048999786377002</fb>
    <v>23</v>
  </rv>
  <rv s="0">
    <v>536870912</v>
    <v>Alabama</v>
    <v>376f8b06-52f6-4e72-a31d-311a3563e645</v>
    <v>en-GB</v>
    <v>Map</v>
  </rv>
  <rv s="0">
    <v>536870912</v>
    <v>Alaska</v>
    <v>31c4c7a1-54e7-4306-ac9b-f1b02e85bda5</v>
    <v>en-GB</v>
    <v>Map</v>
  </rv>
  <rv s="0">
    <v>536870912</v>
    <v>Arizona</v>
    <v>bf973f46-5962-4997-a7ba-a05f1aa2a9f9</v>
    <v>en-GB</v>
    <v>Map</v>
  </rv>
  <rv s="0">
    <v>536870912</v>
    <v>Arkansas</v>
    <v>b939db72-08f2-4ea6-a16a-a53bf32e6612</v>
    <v>en-GB</v>
    <v>Map</v>
  </rv>
  <rv s="0">
    <v>536870912</v>
    <v>California</v>
    <v>3009d91d-d582-4c34-85ba-772ba09e5be1</v>
    <v>en-GB</v>
    <v>Map</v>
  </rv>
  <rv s="0">
    <v>536870912</v>
    <v>Colorado</v>
    <v>a070c5c2-b22d-41d8-b869-f20e583c4f80</v>
    <v>en-GB</v>
    <v>Map</v>
  </rv>
  <rv s="0">
    <v>536870912</v>
    <v>Connecticut</v>
    <v>b3ca6523-435e-4a3b-8f78-1ad900a52cf8</v>
    <v>en-GB</v>
    <v>Map</v>
  </rv>
  <rv s="0">
    <v>536870912</v>
    <v>Delaware</v>
    <v>8ad617cc-3d7a-4b3c-a787-098de959ccc4</v>
    <v>en-GB</v>
    <v>Map</v>
  </rv>
  <rv s="0">
    <v>536870912</v>
    <v>Florida</v>
    <v>5fece3f4-e8e8-4159-843e-f725a930ad50</v>
    <v>en-GB</v>
    <v>Map</v>
  </rv>
  <rv s="0">
    <v>536870912</v>
    <v>Georgia</v>
    <v>84604bc7-2c47-4f8d-8ea5-b6ac8c018a20</v>
    <v>en-GB</v>
    <v>Map</v>
  </rv>
  <rv s="0">
    <v>536870912</v>
    <v>Hawaii</v>
    <v>b6f01eaf-aecf-44f6-b64d-1f6e982365c3</v>
    <v>en-GB</v>
    <v>Map</v>
  </rv>
  <rv s="0">
    <v>536870912</v>
    <v>Idaho</v>
    <v>ecd30387-20fa-4523-9045-e2860154b5e9</v>
    <v>en-GB</v>
    <v>Map</v>
  </rv>
  <rv s="0">
    <v>536870912</v>
    <v>Illinois</v>
    <v>4131acb8-628a-4241-8920-ca79eab9dade</v>
    <v>en-GB</v>
    <v>Map</v>
  </rv>
  <rv s="0">
    <v>536870912</v>
    <v>Indiana</v>
    <v>109f7e5a-efbb-4953-b4b8-cb812ce1ff5d</v>
    <v>en-GB</v>
    <v>Map</v>
  </rv>
  <rv s="0">
    <v>536870912</v>
    <v>Iowa</v>
    <v>77850824-b07a-487a-af58-37f9949afc27</v>
    <v>en-GB</v>
    <v>Map</v>
  </rv>
  <rv s="0">
    <v>536870912</v>
    <v>Kansas</v>
    <v>6e527b71-bd3e-4bc1-b1c0-59d288b4fd5e</v>
    <v>en-GB</v>
    <v>Map</v>
  </rv>
  <rv s="0">
    <v>536870912</v>
    <v>Kentucky</v>
    <v>108dfd18-4626-481a-8dfa-18f64e6eac84</v>
    <v>en-GB</v>
    <v>Map</v>
  </rv>
  <rv s="0">
    <v>536870912</v>
    <v>Louisiana</v>
    <v>0ca1e87f-e2f6-43fb-8deb-d22bd09a9cae</v>
    <v>en-GB</v>
    <v>Map</v>
  </rv>
  <rv s="0">
    <v>536870912</v>
    <v>Maine</v>
    <v>d62dd683-9cf9-4db9-a497-d810d529592b</v>
    <v>en-GB</v>
    <v>Map</v>
  </rv>
  <rv s="0">
    <v>536870912</v>
    <v>Maryland</v>
    <v>4c472f4d-06a8-4d90-8bb8-da4d168c73fe</v>
    <v>en-GB</v>
    <v>Map</v>
  </rv>
  <rv s="0">
    <v>536870912</v>
    <v>Michigan</v>
    <v>162411c2-b757-495d-aa81-93942fae2f7e</v>
    <v>en-GB</v>
    <v>Map</v>
  </rv>
  <rv s="0">
    <v>536870912</v>
    <v>Minnesota</v>
    <v>77f97f6f-7e93-46e5-b486-6198effe8dea</v>
    <v>en-GB</v>
    <v>Map</v>
  </rv>
  <rv s="0">
    <v>536870912</v>
    <v>Mississippi</v>
    <v>6af619ca-217d-49c0-9a86-153fc7fbcd78</v>
    <v>en-GB</v>
    <v>Map</v>
  </rv>
  <rv s="0">
    <v>536870912</v>
    <v>Missouri</v>
    <v>6185f8cb-44e1-4da6-9bf0-b75286aeb591</v>
    <v>en-GB</v>
    <v>Map</v>
  </rv>
  <rv s="0">
    <v>536870912</v>
    <v>Montana</v>
    <v>447d6cd5-53f6-4c8f-bf6c-9ff228415c3b</v>
    <v>en-GB</v>
    <v>Map</v>
  </rv>
  <rv s="0">
    <v>536870912</v>
    <v>Nebraska</v>
    <v>3e64ff5d-6b40-4dbe-91b1-0e554e892496</v>
    <v>en-GB</v>
    <v>Map</v>
  </rv>
  <rv s="0">
    <v>536870912</v>
    <v>Nevada</v>
    <v>c2157d7e-617e-4517-80f8-1b08113afc14</v>
    <v>en-GB</v>
    <v>Map</v>
  </rv>
  <rv s="0">
    <v>536870912</v>
    <v>New Hampshire</v>
    <v>9ca71997-cc97-46eb-8911-fac32f80b0b1</v>
    <v>en-GB</v>
    <v>Map</v>
  </rv>
  <rv s="0">
    <v>536870912</v>
    <v>New Jersey</v>
    <v>05277898-b62b-4878-8632-09d29756a2ff</v>
    <v>en-GB</v>
    <v>Map</v>
  </rv>
  <rv s="0">
    <v>536870912</v>
    <v>New Mexico</v>
    <v>a16d3636-4349-41c7-a77e-89e34b26a8ad</v>
    <v>en-GB</v>
    <v>Map</v>
  </rv>
  <rv s="0">
    <v>536870912</v>
    <v>New York</v>
    <v>caeb7b9a-f5d7-4686-8fb5-cf7628296b13</v>
    <v>en-GB</v>
    <v>Map</v>
  </rv>
  <rv s="0">
    <v>536870912</v>
    <v>North Dakota</v>
    <v>77fbc744-3efe-4aa9-9e8e-f8034f06b941</v>
    <v>en-GB</v>
    <v>Map</v>
  </rv>
  <rv s="0">
    <v>536870912</v>
    <v>North Carolina</v>
    <v>9e2bf053-dd80-4646-8f26-65075e7085c0</v>
    <v>en-GB</v>
    <v>Map</v>
  </rv>
  <rv s="0">
    <v>536870912</v>
    <v>Ohio</v>
    <v>6f3df7da-1ef6-48e3-b2b3-b5b5fce3e846</v>
    <v>en-GB</v>
    <v>Map</v>
  </rv>
  <rv s="0">
    <v>536870912</v>
    <v>Oklahoma</v>
    <v>cbcf556f-952a-4665-bb95-0500b27f9976</v>
    <v>en-GB</v>
    <v>Map</v>
  </rv>
  <rv s="0">
    <v>536870912</v>
    <v>Oregon</v>
    <v>cacd36fd-7c62-43e2-a632-64a2a1811933</v>
    <v>en-GB</v>
    <v>Map</v>
  </rv>
  <rv s="0">
    <v>536870912</v>
    <v>Pennsylvania</v>
    <v>6304580e-c803-4266-818a-971619176547</v>
    <v>en-GB</v>
    <v>Map</v>
  </rv>
  <rv s="0">
    <v>536870912</v>
    <v>Rhode Island</v>
    <v>65a08f52-b469-4f7c-8353-9b3c0b2a5752</v>
    <v>en-GB</v>
    <v>Map</v>
  </rv>
  <rv s="0">
    <v>536870912</v>
    <v>South Dakota</v>
    <v>9cee0b65-d357-479e-a066-31c634648f47</v>
    <v>en-GB</v>
    <v>Map</v>
  </rv>
  <rv s="0">
    <v>536870912</v>
    <v>South Carolina</v>
    <v>810015e8-b10b-4232-9e2c-de87a67bd26e</v>
    <v>en-GB</v>
    <v>Map</v>
  </rv>
  <rv s="0">
    <v>536870912</v>
    <v>Tennessee</v>
    <v>9bbc9c72-1bf1-4ef6-b66d-a6cdef70f4f3</v>
    <v>en-GB</v>
    <v>Map</v>
  </rv>
  <rv s="0">
    <v>536870912</v>
    <v>Texas</v>
    <v>00a23ccd-3344-461c-8b9f-c2bb55be5815</v>
    <v>en-GB</v>
    <v>Map</v>
  </rv>
  <rv s="0">
    <v>536870912</v>
    <v>Utah</v>
    <v>c6705e44-d27f-4240-95a2-54e802e3b524</v>
    <v>en-GB</v>
    <v>Map</v>
  </rv>
  <rv s="0">
    <v>536870912</v>
    <v>Vermont</v>
    <v>221864cc-447e-4e78-847c-59e485d73bff</v>
    <v>en-GB</v>
    <v>Map</v>
  </rv>
  <rv s="0">
    <v>536870912</v>
    <v>Virginia</v>
    <v>7eee9976-e8a7-472c-ada1-007208abd678</v>
    <v>en-GB</v>
    <v>Map</v>
  </rv>
  <rv s="0">
    <v>536870912</v>
    <v>Washington</v>
    <v>982ad551-fd5d-45df-bd70-bf704dd576e4</v>
    <v>en-GB</v>
    <v>Map</v>
  </rv>
  <rv s="0">
    <v>536870912</v>
    <v>West Virginia</v>
    <v>8a47255a-fae3-4faa-aa32-c6f384cb6c1d</v>
    <v>en-GB</v>
    <v>Map</v>
  </rv>
  <rv s="0">
    <v>536870912</v>
    <v>Wisconsin</v>
    <v>cb4d2853-06f4-4467-8e7c-4e31cbb35cb2</v>
    <v>en-GB</v>
    <v>Map</v>
  </rv>
  <rv s="0">
    <v>536870912</v>
    <v>Wyoming</v>
    <v>bff03ad6-2b7f-400b-a76e-eb9fc4a93961</v>
    <v>en-GB</v>
    <v>Map</v>
  </rv>
  <rv s="0">
    <v>536870912</v>
    <v>American Samoa</v>
    <v>12d04d63-b9b5-855b-0821-b32474a729a4</v>
    <v>en-GB</v>
    <v>Map</v>
  </rv>
  <rv s="0">
    <v>536870912</v>
    <v>United States Virgin Islands</v>
    <v>38bd827b-bc00-140e-85be-46a96078429c</v>
    <v>en-GB</v>
    <v>Map</v>
  </rv>
  <rv s="0">
    <v>536870912</v>
    <v>Guam</v>
    <v>f842c067-b461-3084-6a3b-6c6c7431fc9a</v>
    <v>en-GB</v>
    <v>Map</v>
  </rv>
  <rv s="0">
    <v>536870912</v>
    <v>Northern Mariana Islands</v>
    <v>f4475436-adda-9ff0-b5fe-6c3dff0e26be</v>
    <v>en-GB</v>
    <v>Map</v>
  </rv>
  <rv s="0">
    <v>536870912</v>
    <v>Puerto Rico</v>
    <v>72752f4d-11d3-5470-b64e-b9e012b0520f</v>
    <v>en-GB</v>
    <v>Map</v>
  </rv>
  <rv s="3">
    <v>58</v>
  </rv>
  <rv s="1">
    <fb>9.5866513904898809E-2</fb>
    <v>23</v>
  </rv>
  <rv s="3">
    <v>59</v>
  </rv>
  <rv s="1">
    <fb>0.36599999999999999</fb>
    <v>23</v>
  </rv>
  <rv s="1">
    <fb>0.14699999999999999</fb>
    <v>31</v>
  </rv>
  <rv s="1">
    <fb>270663028</fb>
    <v>24</v>
  </rv>
  <rv s="6">
    <v>#VALUE!</v>
    <v>en-GB</v>
    <v>5232ed96-85b1-2edb-12c6-63e6c597a1de</v>
    <v>536870912</v>
    <v>1</v>
    <v>134</v>
    <v>37</v>
    <v>United States</v>
    <v>19</v>
    <v>20</v>
    <v>Map</v>
    <v>21</v>
    <v>135</v>
    <v>US</v>
    <v>704</v>
    <v>705</v>
    <v>706</v>
    <v>707</v>
    <v>708</v>
    <v>709</v>
    <v>710</v>
    <v>711</v>
    <v>712</v>
    <v>USD</v>
    <v>The United States of America, also known as the United States or America, is a country primarily located in North America. It is a federal republic consisting of 50 states and a federal capital district, Washington, D.C. The 48 contiguous states ...</v>
    <v>713</v>
    <v>714</v>
    <v>715</v>
    <v>716</v>
    <v>717</v>
    <v>718</v>
    <v>719</v>
    <v>720</v>
    <v>721</v>
    <v>722</v>
    <v>723</v>
    <v>728</v>
    <v>729</v>
    <v>730</v>
    <v>731</v>
    <v>554</v>
    <v>732</v>
    <v>United States</v>
    <v>The Star-Spangled Banner</v>
    <v>245</v>
    <v>the United States of America</v>
    <v>733</v>
    <v>734</v>
    <v>735</v>
    <v>736</v>
    <v>737</v>
    <v>738</v>
    <v>739</v>
    <v>740</v>
    <v>741</v>
    <v>742</v>
    <v>743</v>
    <v>798</v>
    <v>799</v>
    <v>800</v>
    <v>801</v>
    <v>802</v>
    <v>United States</v>
    <v>803</v>
    <v>mdp/vdpid/244</v>
  </rv>
  <rv s="2">
    <v>21</v>
    <v>21</v>
    <v>131</v>
    <v>3</v>
    <v>0</v>
    <v>Image of United States</v>
  </rv>
  <rv s="0">
    <v>536870912</v>
    <v>Prague</v>
    <v>a3446df9-1e81-03b1-d08c-0593eead811a</v>
    <v>en-GB</v>
    <v>Map</v>
  </rv>
  <rv s="1">
    <fb>496.21</fb>
    <v>24</v>
  </rv>
  <rv s="0">
    <v>536870912</v>
    <v>Czech Republic</v>
    <v>fad646aa-8363-3101-5672-40c77f3e5f2e</v>
    <v>en-GB</v>
    <v>Map</v>
  </rv>
  <rv s="2">
    <v>22</v>
    <v>21</v>
    <v>136</v>
    <v>7</v>
    <v>0</v>
    <v>Image of Prague</v>
  </rv>
  <rv s="0">
    <v>805306368</v>
    <v>Bohuslav Svoboda (Mayor)</v>
    <v>d22dc65d-617c-120b-8290-4e1215938b85</v>
    <v>en-GB</v>
    <v>Generic</v>
  </rv>
  <rv s="3">
    <v>60</v>
  </rv>
  <rv s="4">
    <v>https://www.bing.com/search?q=prague+czech+republic&amp;form=skydnc</v>
    <v>Learn more on Bing</v>
  </rv>
  <rv s="1">
    <fb>1407084</fb>
    <v>24</v>
  </rv>
  <rv s="13">
    <v>#VALUE!</v>
    <v>en-GB</v>
    <v>a3446df9-1e81-03b1-d08c-0593eead811a</v>
    <v>536870912</v>
    <v>1</v>
    <v>138</v>
    <v>105</v>
    <v>Prague</v>
    <v>19</v>
    <v>20</v>
    <v>Map</v>
    <v>21</v>
    <v>54</v>
    <v>CZ-10</v>
    <v>807</v>
    <v>808</v>
    <v>Prague is the capital and largest city of the Czech Republic and the historical capital of Bohemia. Located on the Vltava River, the city has a population of about 1.4 million, making it the twelfth-largest city in the European Union. Its ...</v>
    <v>809</v>
    <v>811</v>
    <v>812</v>
    <v>Prague</v>
    <v>813</v>
    <v>108</v>
    <v>Prague</v>
    <v>mdp/vdpid/9446826</v>
  </rv>
  <rv s="1">
    <fb>0.45182595182595198</fb>
    <v>23</v>
  </rv>
  <rv s="1">
    <fb>78871</fb>
    <v>24</v>
  </rv>
  <rv s="1">
    <fb>10.7</fb>
    <v>25</v>
  </rv>
  <rv s="1">
    <fb>420</fb>
    <v>26</v>
  </rv>
  <rv s="1">
    <fb>102217.625</fb>
    <v>24</v>
  </rv>
  <rv s="1">
    <fb>116.47554201756</fb>
    <v>27</v>
  </rv>
  <rv s="1">
    <fb>2.8478759591804698E-2</fb>
    <v>23</v>
  </rv>
  <rv s="1">
    <fb>6258.8910370365902</fb>
    <v>24</v>
  </rv>
  <rv s="1">
    <fb>1.69</fb>
    <v>25</v>
  </rv>
  <rv s="1">
    <fb>0.34563584563584598</fb>
    <v>23</v>
  </rv>
  <rv s="1">
    <fb>77.734587058078404</fb>
    <v>28</v>
  </rv>
  <rv s="1">
    <fb>1.17</fb>
    <v>29</v>
  </rv>
  <rv s="1">
    <fb>246489245494.88199</fb>
    <v>30</v>
  </rv>
  <rv s="1">
    <fb>1.0067098999999999</fb>
    <v>23</v>
  </rv>
  <rv s="1">
    <fb>0.64078689999999994</fb>
    <v>23</v>
  </rv>
  <rv s="2">
    <v>23</v>
    <v>21</v>
    <v>140</v>
    <v>7</v>
    <v>0</v>
    <v>Image of Czech Republic</v>
  </rv>
  <rv s="1">
    <fb>2.7</fb>
    <v>28</v>
  </rv>
  <rv s="0">
    <v>805306368</v>
    <v>Petr Pavel (President)</v>
    <v>d133c401-15a5-39bf-10bf-1972348f28d4</v>
    <v>en-GB</v>
    <v>Generic</v>
  </rv>
  <rv s="0">
    <v>805306368</v>
    <v>Andrej Babiš (Prime minister)</v>
    <v>1997beff-3c2a-42f3-861d-09fa5b2dee19</v>
    <v>en-GB</v>
    <v>Generic</v>
  </rv>
  <rv s="3">
    <v>61</v>
  </rv>
  <rv s="4">
    <v>https://www.bing.com/search?q=czech+republic&amp;form=skydnc</v>
    <v>Learn more on Bing</v>
  </rv>
  <rv s="1">
    <fb>78.978048780487796</fb>
    <v>28</v>
  </rv>
  <rv s="1">
    <fb>40912350000</fb>
    <v>30</v>
  </rv>
  <rv s="1">
    <fb>3</fb>
    <v>28</v>
  </rv>
  <rv s="1">
    <fb>3</fb>
    <v>29</v>
  </rv>
  <rv s="3">
    <v>62</v>
  </rv>
  <rv s="1">
    <fb>0.14828394619999999</fb>
    <v>23</v>
  </rv>
  <rv s="1">
    <fb>4.1208</fb>
    <v>25</v>
  </rv>
  <rv s="1">
    <fb>10838703</fb>
    <v>24</v>
  </rv>
  <rv s="1">
    <fb>0.22</fb>
    <v>23</v>
  </rv>
  <rv s="1">
    <fb>0.215</fb>
    <v>23</v>
  </rv>
  <rv s="1">
    <fb>0.35399999999999998</fb>
    <v>23</v>
  </rv>
  <rv s="1">
    <fb>4.2000000000000003E-2</fb>
    <v>23</v>
  </rv>
  <rv s="1">
    <fb>0.10199999999999999</fb>
    <v>23</v>
  </rv>
  <rv s="1">
    <fb>0.14699999999999999</fb>
    <v>23</v>
  </rv>
  <rv s="1">
    <fb>0.17699999999999999</fb>
    <v>23</v>
  </rv>
  <rv s="1">
    <fb>0.605589981079102</fb>
    <v>23</v>
  </rv>
  <rv s="0">
    <v>536870912</v>
    <v>Central Bohemian Region</v>
    <v>ba7fad13-77f9-9e97-9d42-e1e8295655c9</v>
    <v>en-GB</v>
    <v>Map</v>
  </rv>
  <rv s="0">
    <v>536870912</v>
    <v>South Bohemian Region</v>
    <v>e1b81e0a-e323-e2f6-46dc-bf29cce19523</v>
    <v>en-GB</v>
    <v>Map</v>
  </rv>
  <rv s="0">
    <v>536870912</v>
    <v>Karlovy Vary Region</v>
    <v>43142966-7706-2e9b-d11a-5fb45ba79b0e</v>
    <v>en-GB</v>
    <v>Map</v>
  </rv>
  <rv s="0">
    <v>536870912</v>
    <v>Ústí nad Labem Region</v>
    <v>84ac999f-4fcf-08c7-ad6a-b627b78df13a</v>
    <v>en-GB</v>
    <v>Map</v>
  </rv>
  <rv s="0">
    <v>536870912</v>
    <v>South Moravian Region</v>
    <v>8ce5cb2e-b8b6-fb00-088c-dcd2e5614ed6</v>
    <v>en-GB</v>
    <v>Map</v>
  </rv>
  <rv s="0">
    <v>536870912</v>
    <v>Moravian-Silesian Region</v>
    <v>c6f2f307-fba5-fed4-dfa8-03cfa173dfc7</v>
    <v>en-GB</v>
    <v>Map</v>
  </rv>
  <rv s="3">
    <v>63</v>
  </rv>
  <rv s="1">
    <fb>0.14886478136042899</fb>
    <v>23</v>
  </rv>
  <rv s="1">
    <fb>0.46100000000000002</fb>
    <v>23</v>
  </rv>
  <rv s="1">
    <fb>1.9329999685287501E-2</fb>
    <v>31</v>
  </rv>
  <rv s="1">
    <fb>7887156</fb>
    <v>24</v>
  </rv>
  <rv s="6">
    <v>#VALUE!</v>
    <v>en-GB</v>
    <v>fad646aa-8363-3101-5672-40c77f3e5f2e</v>
    <v>536870912</v>
    <v>1</v>
    <v>143</v>
    <v>37</v>
    <v>Czech Republic</v>
    <v>19</v>
    <v>20</v>
    <v>Map</v>
    <v>21</v>
    <v>144</v>
    <v>CZ</v>
    <v>815</v>
    <v>816</v>
    <v>391</v>
    <v>817</v>
    <v>818</v>
    <v>806</v>
    <v>819</v>
    <v>820</v>
    <v>821</v>
    <v>203</v>
    <v>The Czech Republic, also known as Czechia and historically known as Bohemia, is a landlocked country in Central Europe. The country is bordered by Austria to the south, Germany to the west, Poland to the northeast, and Slovakia to the southeast. ...</v>
    <v>822</v>
    <v>823</v>
    <v>824</v>
    <v>825</v>
    <v>826</v>
    <v>827</v>
    <v>828</v>
    <v>829</v>
    <v>830</v>
    <v>831</v>
    <v>806</v>
    <v>834</v>
    <v>835</v>
    <v>836</v>
    <v>837</v>
    <v>838</v>
    <v>839</v>
    <v>Czech Republic</v>
    <v>Kde domov můj</v>
    <v>840</v>
    <v>Česká republika</v>
    <v>841</v>
    <v>842</v>
    <v>843</v>
    <v>844</v>
    <v>845</v>
    <v>846</v>
    <v>847</v>
    <v>848</v>
    <v>849</v>
    <v>850</v>
    <v>851</v>
    <v>858</v>
    <v>859</v>
    <v>683</v>
    <v>860</v>
    <v>861</v>
    <v>Czech Republic</v>
    <v>862</v>
    <v>mdp/vdpid/75</v>
  </rv>
  <rv s="2">
    <v>23</v>
    <v>21</v>
    <v>140</v>
    <v>3</v>
    <v>0</v>
    <v>Image of Czech Republic</v>
  </rv>
  <rv s="0">
    <v>536870912</v>
    <v>Republic of Ireland</v>
    <v>77f28672-5669-4775-a58a-b62b17779010</v>
    <v>en-GB</v>
    <v>Map</v>
  </rv>
  <rv s="1">
    <fb>0.64537668747278298</fb>
    <v>23</v>
  </rv>
  <rv s="1">
    <fb>69797</fb>
    <v>24</v>
  </rv>
  <rv s="1">
    <fb>9000</fb>
    <v>24</v>
  </rv>
  <rv s="1">
    <fb>12.5</fb>
    <v>25</v>
  </rv>
  <rv s="1">
    <fb>353</fb>
    <v>26</v>
  </rv>
  <rv s="0">
    <v>536870912</v>
    <v>Dublin</v>
    <v>7e7d2832-97c8-afa4-d282-865c20a549c9</v>
    <v>en-GB</v>
    <v>Map</v>
  </rv>
  <rv s="1">
    <fb>37711.428</fb>
    <v>24</v>
  </rv>
  <rv s="1">
    <fb>106.584326346003</fb>
    <v>27</v>
  </rv>
  <rv s="1">
    <fb>9.3904448105434097E-3</fb>
    <v>23</v>
  </rv>
  <rv s="1">
    <fb>5672.0641341079599</fb>
    <v>24</v>
  </rv>
  <rv s="1">
    <fb>1.75</fb>
    <v>25</v>
  </rv>
  <rv s="1">
    <fb>0.110277255364644</fb>
    <v>23</v>
  </rv>
  <rv s="1">
    <fb>85.342819766444293</fb>
    <v>28</v>
  </rv>
  <rv s="1">
    <fb>1.37</fb>
    <v>29</v>
  </rv>
  <rv s="1">
    <fb>388698711348.15601</fb>
    <v>30</v>
  </rv>
  <rv s="1">
    <fb>1.0085278</fb>
    <v>23</v>
  </rv>
  <rv s="1">
    <fb>0.7778062</fb>
    <v>23</v>
  </rv>
  <rv s="2">
    <v>24</v>
    <v>21</v>
    <v>146</v>
    <v>7</v>
    <v>0</v>
    <v>Image of Republic of Ireland</v>
  </rv>
  <rv s="0">
    <v>805306368</v>
    <v>Catherine Connolly (President)</v>
    <v>48edac69-57ee-cc04-10ce-139fe2f1e8e8</v>
    <v>en-GB</v>
    <v>Generic</v>
  </rv>
  <rv s="0">
    <v>805306368</v>
    <v>Micheál Martin (Taoiseach)</v>
    <v>d1e155ab-47ab-8ddd-669d-6583e3acba47</v>
    <v>en-GB</v>
    <v>Generic</v>
  </rv>
  <rv s="0">
    <v>805306368</v>
    <v>Donal O'Donnell (Chief justice)</v>
    <v>e19e8bb7-3a15-4389-9ca9-f25cb75bc3b7</v>
    <v>en-GB</v>
    <v>Generic</v>
  </rv>
  <rv s="3">
    <v>64</v>
  </rv>
  <rv s="4">
    <v>https://www.bing.com/search?q=republic+of+ireland&amp;form=skydnc</v>
    <v>Learn more on Bing</v>
  </rv>
  <rv s="1">
    <fb>82.256097560975604</fb>
    <v>28</v>
  </rv>
  <rv s="1">
    <fb>110154370000</fb>
    <v>30</v>
  </rv>
  <rv s="1">
    <fb>10.79</fb>
    <v>29</v>
  </rv>
  <rv s="3">
    <v>65</v>
  </rv>
  <rv s="1">
    <fb>0.15164452009999999</fb>
    <v>23</v>
  </rv>
  <rv s="1">
    <fb>3.3125</fb>
    <v>25</v>
  </rv>
  <rv s="1">
    <fb>5279007</fb>
    <v>24</v>
  </rv>
  <rv s="1">
    <fb>0.25900000000000001</fb>
    <v>23</v>
  </rv>
  <rv s="1">
    <fb>0.41200000000000003</fb>
    <v>23</v>
  </rv>
  <rv s="1">
    <fb>3.1E-2</fb>
    <v>23</v>
  </rv>
  <rv s="1">
    <fb>7.9000000000000001E-2</fb>
    <v>23</v>
  </rv>
  <rv s="1">
    <fb>0.126</fb>
    <v>23</v>
  </rv>
  <rv s="1">
    <fb>0.16300000000000001</fb>
    <v>23</v>
  </rv>
  <rv s="1">
    <fb>0.62067001342773398</fb>
    <v>23</v>
  </rv>
  <rv s="0">
    <v>536870912</v>
    <v>County Cork</v>
    <v>bb6ad608-a731-417f-8fb4-3b29c7a06023</v>
    <v>en-GB</v>
    <v>Map</v>
  </rv>
  <rv s="0">
    <v>536870912</v>
    <v>County Kerry</v>
    <v>e281d492-542b-4c66-83a2-ec093a5cc247</v>
    <v>en-GB</v>
    <v>Map</v>
  </rv>
  <rv s="0">
    <v>536870912</v>
    <v>County Waterford</v>
    <v>a5aedce9-d905-4473-a32e-cd606469c5aa</v>
    <v>en-GB</v>
    <v>Map</v>
  </rv>
  <rv s="0">
    <v>536870912</v>
    <v>County Wexford</v>
    <v>99e6a13e-c2b2-40d9-b651-20d465421019</v>
    <v>en-GB</v>
    <v>Map</v>
  </rv>
  <rv s="0">
    <v>536870912</v>
    <v>County Galway</v>
    <v>73d9290c-2300-4ebd-98b6-0f77a242e08d</v>
    <v>en-GB</v>
    <v>Map</v>
  </rv>
  <rv s="0">
    <v>536870912</v>
    <v>County Laois</v>
    <v>c781c434-2a24-4f3d-a510-636b54663792</v>
    <v>en-GB</v>
    <v>Map</v>
  </rv>
  <rv s="0">
    <v>536870912</v>
    <v>County Kildare</v>
    <v>de3b8ce7-c7bc-4504-b970-d00c510d4ad6</v>
    <v>en-GB</v>
    <v>Map</v>
  </rv>
  <rv s="0">
    <v>536870912</v>
    <v>County Donegal</v>
    <v>b645d938-5d54-43e6-a821-1b0a55668a19</v>
    <v>en-GB</v>
    <v>Map</v>
  </rv>
  <rv s="0">
    <v>536870912</v>
    <v>County Westmeath</v>
    <v>54d058c5-8802-4485-8280-3d1537c6ff67</v>
    <v>en-GB</v>
    <v>Map</v>
  </rv>
  <rv s="0">
    <v>536870912</v>
    <v>County Leitrim</v>
    <v>5bdfc913-2ad8-446b-b3f9-e2e5bceeeafa</v>
    <v>en-GB</v>
    <v>Map</v>
  </rv>
  <rv s="0">
    <v>536870912</v>
    <v>County Mayo</v>
    <v>66ce3cb4-58f3-4497-b907-d42613782718</v>
    <v>en-GB</v>
    <v>Map</v>
  </rv>
  <rv s="0">
    <v>536870912</v>
    <v>County Roscommon</v>
    <v>b8c54237-085b-4bce-94ae-a61830948221</v>
    <v>en-GB</v>
    <v>Map</v>
  </rv>
  <rv s="0">
    <v>536870912</v>
    <v>County Clare</v>
    <v>085afbf1-6f94-4dcc-b587-444630726c9d</v>
    <v>en-GB</v>
    <v>Map</v>
  </rv>
  <rv s="0">
    <v>536870912</v>
    <v>County Tipperary</v>
    <v>9fc814a7-4b18-a287-d374-0875740a332b</v>
    <v>en-GB</v>
    <v>Map</v>
  </rv>
  <rv s="0">
    <v>536870912</v>
    <v>County Carlow</v>
    <v>344c1010-7d51-b5ad-141b-1b033e5928e0</v>
    <v>en-GB</v>
    <v>Map</v>
  </rv>
  <rv s="0">
    <v>536870912</v>
    <v>County Longford</v>
    <v>b606fd50-b140-461d-8499-0a2f15477c3f</v>
    <v>en-GB</v>
    <v>Map</v>
  </rv>
  <rv s="0">
    <v>536870912</v>
    <v>County Louth</v>
    <v>b3be5d39-0c24-438c-8cc9-4f47b53ee145</v>
    <v>en-GB</v>
    <v>Map</v>
  </rv>
  <rv s="0">
    <v>536870912</v>
    <v>County Offaly</v>
    <v>a2b6e818-7b54-4481-a69c-4b2490dcfe0c</v>
    <v>en-GB</v>
    <v>Map</v>
  </rv>
  <rv s="0">
    <v>536870912</v>
    <v>County Wicklow</v>
    <v>5cd59f89-1103-45a7-b3b9-0e04f5a8806b</v>
    <v>en-GB</v>
    <v>Map</v>
  </rv>
  <rv s="0">
    <v>536870912</v>
    <v>County Cavan</v>
    <v>e04372f9-a714-ff4d-9b13-bd083769ac5c</v>
    <v>en-GB</v>
    <v>Map</v>
  </rv>
  <rv s="0">
    <v>536870912</v>
    <v>County Monaghan</v>
    <v>fc43fd90-de92-49b3-bf37-7c577555fac7</v>
    <v>en-GB</v>
    <v>Map</v>
  </rv>
  <rv s="0">
    <v>536870912</v>
    <v>County Meath</v>
    <v>ff3f7e83-2ccd-4a6f-ac4f-9cfbc30014d6</v>
    <v>en-GB</v>
    <v>Map</v>
  </rv>
  <rv s="0">
    <v>536870912</v>
    <v>County Kilkenny</v>
    <v>1e943eb7-cca5-478d-b38d-39f3df9d3cb1</v>
    <v>en-GB</v>
    <v>Map</v>
  </rv>
  <rv s="0">
    <v>536870912</v>
    <v>County Limerick</v>
    <v>a20328c4-ef10-4fd7-bd04-5fe56806534e</v>
    <v>en-GB</v>
    <v>Map</v>
  </rv>
  <rv s="0">
    <v>536870912</v>
    <v>County Sligo</v>
    <v>f380e360-16e6-4512-b449-7900cf9b1aa7</v>
    <v>en-GB</v>
    <v>Map</v>
  </rv>
  <rv s="0">
    <v>536870912</v>
    <v>Connacht</v>
    <v>ef4b0f22-1de8-46c2-be90-c31bfbcc6a14</v>
    <v>en-GB</v>
    <v>Map</v>
  </rv>
  <rv s="3">
    <v>66</v>
  </rv>
  <rv s="1">
    <fb>0.18262353633181699</fb>
    <v>23</v>
  </rv>
  <rv s="1">
    <fb>0.26100000000000001</fb>
    <v>23</v>
  </rv>
  <rv s="1">
    <fb>4.9279999732971203E-2</fb>
    <v>31</v>
  </rv>
  <rv s="1">
    <fb>3133123</fb>
    <v>24</v>
  </rv>
  <rv s="16">
    <v>#VALUE!</v>
    <v>en-GB</v>
    <v>77f28672-5669-4775-a58a-b62b17779010</v>
    <v>536870912</v>
    <v>1</v>
    <v>149</v>
    <v>150</v>
    <v>Republic of Ireland</v>
    <v>19</v>
    <v>20</v>
    <v>Map</v>
    <v>21</v>
    <v>151</v>
    <v>866</v>
    <v>867</v>
    <v>868</v>
    <v>869</v>
    <v>870</v>
    <v>871</v>
    <v>872</v>
    <v>873</v>
    <v>874</v>
    <v>EUR</v>
    <v>Ireland, also known as the Republic of Ireland, is a country in Northwestern Europe. It consists of 26 of the 32 counties of the island of Ireland, with a population of about 5.4 million. Its capital and largest city is Dublin, on the eastern ...</v>
    <v>875</v>
    <v>876</v>
    <v>877</v>
    <v>878</v>
    <v>879</v>
    <v>880</v>
    <v>881</v>
    <v>882</v>
    <v>883</v>
    <v>71</v>
    <v>871</v>
    <v>887</v>
    <v>888</v>
    <v>889</v>
    <v>890</v>
    <v>667</v>
    <v>891</v>
    <v>Republic of Ireland</v>
    <v>Amhrán na bhFiann</v>
    <v>892</v>
    <v>Ireland</v>
    <v>893</v>
    <v>894</v>
    <v>895</v>
    <v>844</v>
    <v>896</v>
    <v>897</v>
    <v>898</v>
    <v>899</v>
    <v>900</v>
    <v>901</v>
    <v>902</v>
    <v>929</v>
    <v>930</v>
    <v>312</v>
    <v>931</v>
    <v>932</v>
    <v>Republic of Ireland</v>
    <v>933</v>
    <v>mdp/vdpid/68</v>
  </rv>
  <rv s="1">
    <fb>114.99</fb>
    <v>24</v>
  </rv>
  <rv s="2">
    <v>25</v>
    <v>21</v>
    <v>153</v>
    <v>7</v>
    <v>0</v>
    <v>Image of Dublin</v>
  </rv>
  <rv s="1">
    <fb>53.349722222222198</fb>
    <v>44</v>
  </rv>
  <rv s="0">
    <v>805306368</v>
    <v>Daryl Barron (Mayor)</v>
    <v>d8c6f842-8f1a-9954-3504-e1ea47faaa22</v>
    <v>en-GB</v>
    <v>Generic</v>
  </rv>
  <rv s="3">
    <v>67</v>
  </rv>
  <rv s="4">
    <v>https://www.bing.com/search?q=dublin+ireland&amp;form=skydnc</v>
    <v>Learn more on Bing</v>
  </rv>
  <rv s="1">
    <fb>-6.2602777777777803</fb>
    <v>44</v>
  </rv>
  <rv s="1">
    <fb>1458154</fb>
    <v>24</v>
  </rv>
  <rv s="3">
    <v>68</v>
  </rv>
  <rv s="14">
    <v>#VALUE!</v>
    <v>en-GB</v>
    <v>7e7d2832-97c8-afa4-d282-865c20a549c9</v>
    <v>536870912</v>
    <v>1</v>
    <v>154</v>
    <v>109</v>
    <v>Dublin</v>
    <v>19</v>
    <v>20</v>
    <v>Map</v>
    <v>21</v>
    <v>121</v>
    <v>935</v>
    <v>865</v>
    <v>Dublin is the capital and largest city of Ireland. Situated on Dublin Bay at the mouth of the River Liffey, it is in the province of Leinster, and is bordered on the south by the Dublin Mountains, part of the Wicklow Mountains range. Dublin is ...</v>
    <v>936</v>
    <v>937</v>
    <v>939</v>
    <v>940</v>
    <v>941</v>
    <v>Dublin</v>
    <v>942</v>
    <v>943</v>
    <v>Dublin</v>
    <v>mdp/vdpid/5469235680884293633</v>
  </rv>
  <rv s="2">
    <v>24</v>
    <v>21</v>
    <v>146</v>
    <v>3</v>
    <v>0</v>
    <v>Image of Republic of Ireland</v>
  </rv>
  <rv s="0">
    <v>536870912</v>
    <v>Rorschach, Switzerland</v>
    <v>aceeea91-0df9-7c8b-2804-8c7dd1b69bea</v>
    <v>en-GB</v>
    <v>Map</v>
  </rv>
  <rv s="0">
    <v>536870912</v>
    <v>Canton of St. Gallen</v>
    <v>2c40a905-a53f-03e5-6ae8-ff0f2d23e1a1</v>
    <v>en-GB</v>
    <v>Map</v>
  </rv>
  <rv s="0">
    <v>536870912</v>
    <v>Rorschach</v>
    <v>6eb63b89-87e6-cf0c-a764-5c06213a1aba</v>
    <v>en-GB</v>
    <v>Map</v>
  </rv>
  <rv s="1">
    <fb>1.78</fb>
    <v>24</v>
  </rv>
  <rv s="0">
    <v>536870912</v>
    <v>Switzerland</v>
    <v>9683d03a-5adc-78fa-f34f-548eea3c1d64</v>
    <v>en-GB</v>
    <v>Map</v>
  </rv>
  <rv s="2">
    <v>26</v>
    <v>21</v>
    <v>155</v>
    <v>7</v>
    <v>0</v>
    <v>Image of Rorschach, Switzerland</v>
  </rv>
  <rv s="1">
    <fb>47.478611111111</fb>
    <v>44</v>
  </rv>
  <rv s="0">
    <v>805306368</v>
    <v>Robert Raths (Mayor)</v>
    <v>a21bf7f7-fdcd-81fa-ddb9-777ea0e44e88</v>
    <v>en-GB</v>
    <v>Generic</v>
  </rv>
  <rv s="0">
    <v>805306368</v>
    <v>Free Democratic Party of Switzerland (Mayor)</v>
    <v>c66e7b7b-731b-4be7-acfe-4e23e54069ed</v>
    <v>en-GB</v>
    <v>Generic</v>
  </rv>
  <rv s="3">
    <v>69</v>
  </rv>
  <rv s="4">
    <v>https://www.bing.com/search?q=rorschach+switzerland&amp;form=skydnc</v>
    <v>Learn more on Bing</v>
  </rv>
  <rv s="1">
    <fb>9.4936111111111003</fb>
    <v>44</v>
  </rv>
  <rv s="1">
    <fb>10274</fb>
    <v>24</v>
  </rv>
  <rv s="8">
    <v>#VALUE!</v>
    <v>en-GB</v>
    <v>aceeea91-0df9-7c8b-2804-8c7dd1b69bea</v>
    <v>536870912</v>
    <v>1</v>
    <v>156</v>
    <v>53</v>
    <v>Rorschach, Switzerland</v>
    <v>19</v>
    <v>20</v>
    <v>Map</v>
    <v>21</v>
    <v>78</v>
    <v>947</v>
    <v>948</v>
    <v>949</v>
    <v>950</v>
    <v>Rorschach is a town and a municipality in the district of Rorschach in the canton of St. Gallen in Switzerland. It is on the south side of Lake Constance. Rorschach is first mentioned in 850 as Rorscachun. In 947, Otto I granted the abbot of St. ...</v>
    <v>951</v>
    <v>952</v>
    <v>955</v>
    <v>956</v>
    <v>957</v>
    <v>Rorschach, Switzerland</v>
    <v>958</v>
    <v>108</v>
    <v>Rorschach, Switzerland</v>
    <v>mdp/vdpid/7016095121460428801</v>
  </rv>
  <rv s="0">
    <v>536870912</v>
    <v>Switzerland</v>
    <v>c10c98b9-afcd-84bf-c5c8-4220fc76a2e3</v>
    <v>en-GB</v>
    <v>Map</v>
  </rv>
  <rv s="1">
    <fb>0.38363446027908404</fb>
    <v>23</v>
  </rv>
  <rv s="1">
    <fb>41291</fb>
    <v>24</v>
  </rv>
  <rv s="1">
    <fb>21000</fb>
    <v>24</v>
  </rv>
  <rv s="1">
    <fb>41</fb>
    <v>26</v>
  </rv>
  <rv s="0">
    <v>536870912</v>
    <v>Bern</v>
    <v>15dda629-8f09-9c82-b064-7a7e8e84c804</v>
    <v>en-GB</v>
    <v>Map</v>
  </rv>
  <rv s="1">
    <fb>34477.133999999998</fb>
    <v>24</v>
  </rv>
  <rv s="1">
    <fb>99.546913020227805</fb>
    <v>27</v>
  </rv>
  <rv s="1">
    <fb>3.6291600452038396E-3</fb>
    <v>23</v>
  </rv>
  <rv s="1">
    <fb>7520.1660249450197</fb>
    <v>24</v>
  </rv>
  <rv s="1">
    <fb>1.52</fb>
    <v>25</v>
  </rv>
  <rv s="1">
    <fb>0.318301452005265</fb>
    <v>23</v>
  </rv>
  <rv s="1">
    <fb>50.168225480798597</fb>
    <v>28</v>
  </rv>
  <rv s="1">
    <fb>1.45</fb>
    <v>29</v>
  </rv>
  <rv s="1">
    <fb>703082435360.11694</fb>
    <v>30</v>
  </rv>
  <rv s="1">
    <fb>1.0519068</fb>
    <v>23</v>
  </rv>
  <rv s="1">
    <fb>0.59562990000000005</fb>
    <v>23</v>
  </rv>
  <rv s="2">
    <v>27</v>
    <v>21</v>
    <v>158</v>
    <v>7</v>
    <v>0</v>
    <v>Image of Switzerland</v>
  </rv>
  <rv s="1">
    <fb>3.7</fb>
    <v>28</v>
  </rv>
  <rv s="0">
    <v>536870912</v>
    <v>Zurich</v>
    <v>db19e556-240e-d241-ad76-1bf238372a7f</v>
    <v>en-GB</v>
    <v>Map</v>
  </rv>
  <rv s="0">
    <v>805306368</v>
    <v>Walter Thurnherr (Chancellor)</v>
    <v>ad186331-d3a7-d0b0-0e74-1fcac5e3c2c5</v>
    <v>en-GB</v>
    <v>Generic</v>
  </rv>
  <rv s="3">
    <v>70</v>
  </rv>
  <rv s="4">
    <v>https://www.bing.com/search?q=switzerland&amp;form=skydnc</v>
    <v>Learn more on Bing</v>
  </rv>
  <rv s="1">
    <fb>83.551219512195104</fb>
    <v>28</v>
  </rv>
  <rv s="1">
    <fb>1834453260000</fb>
    <v>30</v>
  </rv>
  <rv s="3">
    <v>71</v>
  </rv>
  <rv s="1">
    <fb>0.28345719829999999</fb>
    <v>23</v>
  </rv>
  <rv s="1">
    <fb>4.2957000000000001</fb>
    <v>25</v>
  </rv>
  <rv s="1">
    <fb>8925741</fb>
    <v>24</v>
  </rv>
  <rv s="1">
    <fb>0.22399999999999998</fb>
    <v>23</v>
  </rv>
  <rv s="1">
    <fb>0.255</fb>
    <v>23</v>
  </rv>
  <rv s="1">
    <fb>0.40600000000000003</fb>
    <v>23</v>
  </rv>
  <rv s="1">
    <fb>7.6999999999999999E-2</fb>
    <v>23</v>
  </rv>
  <rv s="1">
    <fb>0.125</fb>
    <v>23</v>
  </rv>
  <rv s="1">
    <fb>0.16699999999999998</fb>
    <v>23</v>
  </rv>
  <rv s="1">
    <fb>0.68252998352050798</fb>
    <v>23</v>
  </rv>
  <rv s="0">
    <v>536870912</v>
    <v>Appenzell Ausserrhoden</v>
    <v>4663e3db-15ae-7203-e966-72677429b1a3</v>
    <v>en-GB</v>
    <v>Map</v>
  </rv>
  <rv s="0">
    <v>536870912</v>
    <v>Appenzell Innerrhoden</v>
    <v>438c2059-f008-12cd-b398-bdec44fee1ce</v>
    <v>en-GB</v>
    <v>Map</v>
  </rv>
  <rv s="0">
    <v>536870912</v>
    <v>Aargau</v>
    <v>7ffb687a-43b8-ee3e-7244-a40e99f97077</v>
    <v>en-GB</v>
    <v>Map</v>
  </rv>
  <rv s="0">
    <v>536870912</v>
    <v>Basel-Landschaft</v>
    <v>42301343-12f1-5ec4-5c22-74dbfbf795b2</v>
    <v>en-GB</v>
    <v>Map</v>
  </rv>
  <rv s="0">
    <v>536870912</v>
    <v>Basel-Stadt</v>
    <v>c6e79b8d-baaa-199e-f037-0c6cb850776e</v>
    <v>en-GB</v>
    <v>Map</v>
  </rv>
  <rv s="0">
    <v>536870912</v>
    <v>Canton of Bern</v>
    <v>2a03e077-5092-0e03-223b-4aa6b24c7525</v>
    <v>en-GB</v>
    <v>Map</v>
  </rv>
  <rv s="0">
    <v>536870912</v>
    <v>Canton of Fribourg</v>
    <v>5539f36c-455a-28cc-02c2-27ef6596fe56</v>
    <v>en-GB</v>
    <v>Map</v>
  </rv>
  <rv s="0">
    <v>536870912</v>
    <v>Canton of Geneva</v>
    <v>fb357cde-21c3-0878-8ec6-1e42a1a9db63</v>
    <v>en-GB</v>
    <v>Map</v>
  </rv>
  <rv s="0">
    <v>536870912</v>
    <v>Canton of Glarus</v>
    <v>6cf7d446-0b69-661d-2aa7-1719c8a7d3ca</v>
    <v>en-GB</v>
    <v>Map</v>
  </rv>
  <rv s="0">
    <v>536870912</v>
    <v>Grisons</v>
    <v>897c7b22-1822-9d6c-0404-564393a9433c</v>
    <v>en-GB</v>
    <v>Map</v>
  </rv>
  <rv s="0">
    <v>536870912</v>
    <v>Canton of Jura</v>
    <v>7d474a26-e388-0d0f-3b50-6ba37562a6b8</v>
    <v>en-GB</v>
    <v>Map</v>
  </rv>
  <rv s="0">
    <v>536870912</v>
    <v>Canton of Lucerne</v>
    <v>b4674fd7-3899-7adb-4ffb-315b0fe97c2d</v>
    <v>en-GB</v>
    <v>Map</v>
  </rv>
  <rv s="0">
    <v>536870912</v>
    <v>Nidwalden</v>
    <v>58fe5a62-ac5e-752f-a9cf-e9cc16f0d3bb</v>
    <v>en-GB</v>
    <v>Map</v>
  </rv>
  <rv s="0">
    <v>536870912</v>
    <v>Obwalden</v>
    <v>ed77cee0-5e66-ea48-95ac-b4a7f4179920</v>
    <v>en-GB</v>
    <v>Map</v>
  </rv>
  <rv s="0">
    <v>536870912</v>
    <v>Canton of Schaffhausen</v>
    <v>93019ae6-ba39-a502-0e6f-d0ea1311b868</v>
    <v>en-GB</v>
    <v>Map</v>
  </rv>
  <rv s="0">
    <v>536870912</v>
    <v>Canton of Schwyz</v>
    <v>ff0399f7-2e79-eb3f-0618-78c79708ac42</v>
    <v>en-GB</v>
    <v>Map</v>
  </rv>
  <rv s="0">
    <v>536870912</v>
    <v>Canton of Solothurn</v>
    <v>768c0474-5479-b9c8-75f8-f82efb8f0dde</v>
    <v>en-GB</v>
    <v>Map</v>
  </rv>
  <rv s="0">
    <v>536870912</v>
    <v>Ticino</v>
    <v>b6c6799b-da2f-f3c7-c738-32ae5b148d64</v>
    <v>en-GB</v>
    <v>Map</v>
  </rv>
  <rv s="0">
    <v>536870912</v>
    <v>Thurgau</v>
    <v>8065557e-7c96-3a5b-def2-3f06cf28b35d</v>
    <v>en-GB</v>
    <v>Map</v>
  </rv>
  <rv s="0">
    <v>536870912</v>
    <v>Canton of Uri</v>
    <v>bd769763-fa18-cb72-13b9-1fc2356e69e2</v>
    <v>en-GB</v>
    <v>Map</v>
  </rv>
  <rv s="0">
    <v>536870912</v>
    <v>Valais</v>
    <v>8f4a9c7f-1eaf-8f68-e219-aa3807fe0383</v>
    <v>en-GB</v>
    <v>Map</v>
  </rv>
  <rv s="0">
    <v>536870912</v>
    <v>Vaud</v>
    <v>a705603f-d616-d617-8e28-389ba87a66fc</v>
    <v>en-GB</v>
    <v>Map</v>
  </rv>
  <rv s="0">
    <v>536870912</v>
    <v>Canton of Zug</v>
    <v>e87417bb-ca41-7e6d-69d0-7a8484553a9d</v>
    <v>en-GB</v>
    <v>Map</v>
  </rv>
  <rv s="0">
    <v>536870912</v>
    <v>Canton of Zurich</v>
    <v>91f44f19-7d2e-687e-1899-8b1d22d4a46b</v>
    <v>en-GB</v>
    <v>Map</v>
  </rv>
  <rv s="3">
    <v>72</v>
  </rv>
  <rv s="1">
    <fb>0.10080933835403399</fb>
    <v>23</v>
  </rv>
  <rv s="1">
    <fb>0.28800000000000003</fb>
    <v>23</v>
  </rv>
  <rv s="1">
    <fb>4.5809998512268101E-2</fb>
    <v>31</v>
  </rv>
  <rv s="1">
    <fb>6332428</fb>
    <v>24</v>
  </rv>
  <rv s="5">
    <v>#VALUE!</v>
    <v>en-GB</v>
    <v>c10c98b9-afcd-84bf-c5c8-4220fc76a2e3</v>
    <v>536870912</v>
    <v>1</v>
    <v>161</v>
    <v>17</v>
    <v>Switzerland</v>
    <v>19</v>
    <v>20</v>
    <v>Map</v>
    <v>21</v>
    <v>84</v>
    <v>CH</v>
    <v>961</v>
    <v>962</v>
    <v>963</v>
    <v>534</v>
    <v>964</v>
    <v>965</v>
    <v>966</v>
    <v>967</v>
    <v>968</v>
    <v>CHF</v>
    <v>Switzerland, officially the Swiss Confederation, is a landlocked country located at the intersection of Central, Western, and Southern Europe. It is bordered by Germany to the north, France to the west, Austria and Liechtenstein to the east, and ...</v>
    <v>969</v>
    <v>970</v>
    <v>971</v>
    <v>972</v>
    <v>973</v>
    <v>974</v>
    <v>975</v>
    <v>976</v>
    <v>977</v>
    <v>978</v>
    <v>979</v>
    <v>981</v>
    <v>982</v>
    <v>983</v>
    <v>984</v>
    <v>667</v>
    <v>Switzerland</v>
    <v>Swiss Psalm</v>
    <v>985</v>
    <v>Confoederatio Helvetica</v>
    <v>986</v>
    <v>987</v>
    <v>988</v>
    <v>989</v>
    <v>990</v>
    <v>991</v>
    <v>898</v>
    <v>992</v>
    <v>993</v>
    <v>994</v>
    <v>995</v>
    <v>1020</v>
    <v>1021</v>
    <v>123</v>
    <v>1022</v>
    <v>1023</v>
    <v>Switzerland</v>
    <v>1024</v>
    <v>mdp/vdpid/223</v>
  </rv>
  <rv s="0">
    <v>536870912</v>
    <v>Bern-Mittelland</v>
    <v>0e93e92f-5282-8919-fb62-1d7f8c0b15f5</v>
    <v>en-GB</v>
    <v>Map</v>
  </rv>
  <rv s="1">
    <fb>51.62</fb>
    <v>24</v>
  </rv>
  <rv s="2">
    <v>28</v>
    <v>21</v>
    <v>162</v>
    <v>7</v>
    <v>0</v>
    <v>Image of Bern</v>
  </rv>
  <rv s="1">
    <fb>46.947980000000001</fb>
    <v>44</v>
  </rv>
  <rv s="0">
    <v>805306368</v>
    <v>Marieke Kruit (Mayor)</v>
    <v>f13a59e2-3f67-3290-30fc-363072b546ff</v>
    <v>en-GB</v>
    <v>Generic</v>
  </rv>
  <rv s="0">
    <v>805306368</v>
    <v>Social Democratic Party of Switzerland (Mayor)</v>
    <v>07669c39-adf6-0060-41c1-1253c53cab39</v>
    <v>en-GB</v>
    <v>Generic</v>
  </rv>
  <rv s="3">
    <v>73</v>
  </rv>
  <rv s="4">
    <v>https://www.bing.com/search?q=bern&amp;form=skydnc</v>
    <v>Learn more on Bing</v>
  </rv>
  <rv s="1">
    <fb>7.4474299999999998</fb>
    <v>44</v>
  </rv>
  <rv s="1">
    <fb>136988</fb>
    <v>24</v>
  </rv>
  <rv s="17">
    <v>#VALUE!</v>
    <v>en-GB</v>
    <v>15dda629-8f09-9c82-b064-7a7e8e84c804</v>
    <v>536870912</v>
    <v>1</v>
    <v>163</v>
    <v>164</v>
    <v>Bern</v>
    <v>19</v>
    <v>20</v>
    <v>Map</v>
    <v>21</v>
    <v>165</v>
    <v>1026</v>
    <v>1027</v>
    <v>950</v>
    <v>Bern, or Berne, is the de facto capital of Switzerland, referred to as the "federal city". With a population of about 146,000, Bern is the fifth-most populous city in Switzerland, behind Zurich, Geneva, Basel and Lausanne. The Bern ...</v>
    <v>1028</v>
    <v>1029</v>
    <v>1032</v>
    <v>1033</v>
    <v>1034</v>
    <v>Bern</v>
    <v>1035</v>
    <v>108</v>
    <v>Bern</v>
    <v>mdp/vdpid/7015704281399427073</v>
  </rv>
  <rv s="2">
    <v>27</v>
    <v>21</v>
    <v>158</v>
    <v>3</v>
    <v>0</v>
    <v>Image of Switzerland</v>
  </rv>
  <rv s="0">
    <v>536870912</v>
    <v>Lindau</v>
    <v>40fd9835-63a1-e5a3-da50-d1c4fe84ac11</v>
    <v>en-GB</v>
    <v>Map</v>
  </rv>
  <rv s="0">
    <v>536870912</v>
    <v>Lindau</v>
    <v>8a1e0136-2a17-c29b-00cc-6eb31099fb41</v>
    <v>en-GB</v>
    <v>Map</v>
  </rv>
  <rv s="1">
    <fb>33.06</fb>
    <v>24</v>
  </rv>
  <rv s="2">
    <v>29</v>
    <v>21</v>
    <v>166</v>
    <v>7</v>
    <v>0</v>
    <v>Image of Lindau</v>
  </rv>
  <rv s="1">
    <fb>47.545833333333</fb>
    <v>44</v>
  </rv>
  <rv s="0">
    <v>805306368</v>
    <v>Dr. Claudia Alfons (Mayor)</v>
    <v>eced77d3-004e-1b86-264a-e45a17d16191</v>
    <v>en-GB</v>
    <v>Generic</v>
  </rv>
  <rv s="3">
    <v>74</v>
  </rv>
  <rv s="4">
    <v>https://www.bing.com/search?q=lindau&amp;form=skydnc</v>
    <v>Learn more on Bing</v>
  </rv>
  <rv s="1">
    <fb>9.6838888888888999</fb>
    <v>44</v>
  </rv>
  <rv s="1">
    <fb>25845</fb>
    <v>24</v>
  </rv>
  <rv s="3">
    <v>75</v>
  </rv>
  <rv s="17">
    <v>#VALUE!</v>
    <v>en-GB</v>
    <v>40fd9835-63a1-e5a3-da50-d1c4fe84ac11</v>
    <v>536870912</v>
    <v>1</v>
    <v>167</v>
    <v>164</v>
    <v>Lindau</v>
    <v>19</v>
    <v>20</v>
    <v>Map</v>
    <v>21</v>
    <v>78</v>
    <v>1039</v>
    <v>1040</v>
    <v>202</v>
    <v>Lindau is a major town and island on the eastern side of Lake Constance in Bavaria, Germany. It is the capital of the county of Lindau, Bavaria and is near the borders of the Austrian state of Vorarlberg, and the Swiss cantons of St. Gallen and ...</v>
    <v>1041</v>
    <v>1042</v>
    <v>1044</v>
    <v>1045</v>
    <v>1046</v>
    <v>Lindau</v>
    <v>1047</v>
    <v>1048</v>
    <v>Lindau</v>
    <v>mdp/vdpid/7016096980090748929</v>
  </rv>
  <rv s="0">
    <v>536870912</v>
    <v>Westside, Gibraltar</v>
    <v>38e31147-7868-94e6-16d7-e76b4e52040f</v>
    <v>en-GB</v>
    <v>Map</v>
  </rv>
  <rv s="0">
    <v>536870912</v>
    <v>Spain</v>
    <v>1baf9d59-f443-e9f4-6e49-de048a073e3f</v>
    <v>en-GB</v>
    <v>Map</v>
  </rv>
  <rv s="0">
    <v>536870912</v>
    <v>Madrid</v>
    <v>a497c067-c4c6-4bf4-9a5d-34fd30589bda</v>
    <v>en-GB</v>
    <v>Map</v>
  </rv>
  <rv s="0">
    <v>805306368</v>
    <v>Felipe VI (Monarch)</v>
    <v>ec86fb82-ddbc-286a-d1a7-3644682c1efc</v>
    <v>en-GB</v>
    <v>Generic</v>
  </rv>
  <rv s="0">
    <v>805306368</v>
    <v>Pedro Sánchez (Prime minister)</v>
    <v>9e0d6cf3-f466-7b6f-0a92-aa23020fc120</v>
    <v>en-GB</v>
    <v>Generic</v>
  </rv>
  <rv s="3">
    <v>76</v>
  </rv>
  <rv s="0">
    <v>536870912</v>
    <v>Andalusia</v>
    <v>b009454b-b921-1477-fbf3-ea4c66d409b5</v>
    <v>en-GB</v>
    <v>Map</v>
  </rv>
  <rv s="0">
    <v>536870912</v>
    <v>Catalonia</v>
    <v>54afd4ed-d6c4-c6c9-2f8d-10440795b196</v>
    <v>en-GB</v>
    <v>Map</v>
  </rv>
  <rv s="0">
    <v>536870912</v>
    <v>Community of Madrid</v>
    <v>854c08ed-f6d7-c812-1a3f-46928ae0597e</v>
    <v>en-GB</v>
    <v>Map</v>
  </rv>
  <rv s="0">
    <v>536870912</v>
    <v>Valencian Community</v>
    <v>d1a45f13-aca9-6854-cb23-92573a279216</v>
    <v>en-GB</v>
    <v>Map</v>
  </rv>
  <rv s="0">
    <v>536870912</v>
    <v>Galicia</v>
    <v>70c91f08-f55c-f98a-047e-aa9228ed4253</v>
    <v>en-GB</v>
    <v>Map</v>
  </rv>
  <rv s="0">
    <v>536870912</v>
    <v>Castile and León</v>
    <v>7fc8f34d-7f31-b8c6-34d4-545cb3920adf</v>
    <v>en-GB</v>
    <v>Map</v>
  </rv>
  <rv s="0">
    <v>536870912</v>
    <v>Basque Country</v>
    <v>27cbb013-d521-0f66-7c87-67bad92e92f5</v>
    <v>en-GB</v>
    <v>Map</v>
  </rv>
  <rv s="0">
    <v>536870912</v>
    <v>Canary Islands</v>
    <v>e5f4f633-d27e-9012-be27-a85d7ed21999</v>
    <v>en-GB</v>
    <v>Map</v>
  </rv>
  <rv s="0">
    <v>536870912</v>
    <v>Castilla–La Mancha</v>
    <v>1e79c598-5619-e707-75d9-40410db3c0b2</v>
    <v>en-GB</v>
    <v>Map</v>
  </rv>
  <rv s="0">
    <v>536870912</v>
    <v>Region of Murcia</v>
    <v>e697a468-5c9d-9a42-68ac-b04781a55abd</v>
    <v>en-GB</v>
    <v>Map</v>
  </rv>
  <rv s="0">
    <v>536870912</v>
    <v>Aragon</v>
    <v>66482df7-7a8d-eb53-1b74-7702eb8f6ab7</v>
    <v>en-GB</v>
    <v>Map</v>
  </rv>
  <rv s="0">
    <v>536870912</v>
    <v>Asturias</v>
    <v>6880b28a-27ed-46a3-3b3f-93553df34103</v>
    <v>en-GB</v>
    <v>Map</v>
  </rv>
  <rv s="0">
    <v>536870912</v>
    <v>Extremadura</v>
    <v>60c245e4-f9c9-d637-1ff7-50148c20166f</v>
    <v>en-GB</v>
    <v>Map</v>
  </rv>
  <rv s="0">
    <v>536870912</v>
    <v>Navarre</v>
    <v>bd2c46e0-0dec-2a95-cf06-e23728a2a0ed</v>
    <v>en-GB</v>
    <v>Map</v>
  </rv>
  <rv s="0">
    <v>536870912</v>
    <v>Cantabria</v>
    <v>ff0ffbe3-172a-ecd8-17cd-6f2f89c9d0dd</v>
    <v>en-GB</v>
    <v>Map</v>
  </rv>
  <rv s="0">
    <v>536870912</v>
    <v>La Rioja</v>
    <v>c27fd34e-d1ab-5145-cc6e-9d85b07f919e</v>
    <v>en-GB</v>
    <v>Map</v>
  </rv>
  <rv s="0">
    <v>536870912</v>
    <v>Ceuta</v>
    <v>4575b2d9-4933-9d93-b84d-3080054b3dda</v>
    <v>en-GB</v>
    <v>Map</v>
  </rv>
  <rv s="0">
    <v>536870912</v>
    <v>Melilla</v>
    <v>a67b3afb-47dd-d884-afd6-0794c4de12ba</v>
    <v>en-GB</v>
    <v>Map</v>
  </rv>
  <rv s="3">
    <v>77</v>
  </rv>
  <rv s="6">
    <v>#VALUE!</v>
    <v>en-GB</v>
    <v>1baf9d59-f443-e9f4-6e49-de048a073e3f</v>
    <v>536870912</v>
    <v>1</v>
    <v>83</v>
    <v>37</v>
    <v>Spain</v>
    <v>19</v>
    <v>20</v>
    <v>Map</v>
    <v>21</v>
    <v>84</v>
    <v>ES</v>
    <v>316</v>
    <v>317</v>
    <v>318</v>
    <v>319</v>
    <v>320</v>
    <v>1052</v>
    <v>322</v>
    <v>323</v>
    <v>324</v>
    <v>EUR</v>
    <v>Spain, officially the Kingdom of Spain, is a country in Southern and Western Europe with territories in North Africa. Featuring the southernmost point of continental Europe, it is the largest country in Southern Europe and the fourth-most ...</v>
    <v>325</v>
    <v>326</v>
    <v>327</v>
    <v>328</v>
    <v>329</v>
    <v>330</v>
    <v>331</v>
    <v>332</v>
    <v>333</v>
    <v>334</v>
    <v>1052</v>
    <v>1055</v>
    <v>338</v>
    <v>339</v>
    <v>340</v>
    <v>26</v>
    <v>341</v>
    <v>Spain</v>
    <v>Marcha Real</v>
    <v>342</v>
    <v>Reino de España</v>
    <v>343</v>
    <v>344</v>
    <v>345</v>
    <v>346</v>
    <v>347</v>
    <v>348</v>
    <v>349</v>
    <v>350</v>
    <v>351</v>
    <v>37</v>
    <v>352</v>
    <v>1074</v>
    <v>372</v>
    <v>108</v>
    <v>373</v>
    <v>374</v>
    <v>Spain</v>
    <v>375</v>
    <v>mdp/vdpid/217</v>
  </rv>
  <rv s="1">
    <fb>604.45510000000002</fb>
    <v>24</v>
  </rv>
  <rv s="2">
    <v>30</v>
    <v>21</v>
    <v>168</v>
    <v>7</v>
    <v>0</v>
    <v>Image of Madrid</v>
  </rv>
  <rv s="1">
    <fb>40.416944444444397</fb>
    <v>44</v>
  </rv>
  <rv s="0">
    <v>805306368</v>
    <v>José Luis Martínez-Almeida (Mayor)</v>
    <v>d059f89e-9389-5fff-d365-894d7aefd20e</v>
    <v>en-GB</v>
    <v>Generic</v>
  </rv>
  <rv s="3">
    <v>78</v>
  </rv>
  <rv s="4">
    <v>https://www.bing.com/search?q=madrid+spain&amp;form=skydnc</v>
    <v>Learn more on Bing</v>
  </rv>
  <rv s="1">
    <fb>-3.70333333333333</fb>
    <v>44</v>
  </rv>
  <rv s="1">
    <fb>3477497</fb>
    <v>24</v>
  </rv>
  <rv s="18">
    <v>#VALUE!</v>
    <v>en-GB</v>
    <v>a497c067-c4c6-4bf4-9a5d-34fd30589bda</v>
    <v>536870912</v>
    <v>1</v>
    <v>169</v>
    <v>170</v>
    <v>Madrid</v>
    <v>19</v>
    <v>20</v>
    <v>Map</v>
    <v>21</v>
    <v>89</v>
    <v>1058</v>
    <v>1076</v>
    <v>1051</v>
    <v>Madrid is the capital and largest city of Spain. It had a population of over 3.4 million in the city proper in 2025, and a metropolitan area population of approximately 6.8 million. Madrid is the second-largest city in the European Union, after ...</v>
    <v>1077</v>
    <v>1078</v>
    <v>1080</v>
    <v>1081</v>
    <v>1082</v>
    <v>Madrid</v>
    <v>1083</v>
    <v>108</v>
    <v>Madrid</v>
    <v>mdp/vdpid/5669357583933112321</v>
  </rv>
  <rv s="0">
    <v>536870912</v>
    <v>Rome</v>
    <v>5ed498af-fa85-2a88-874d-212494ddb06f</v>
    <v>en-GB</v>
    <v>Map</v>
  </rv>
  <rv s="0">
    <v>536870912</v>
    <v>Lazio</v>
    <v>e5d48b4e-72f5-da43-7854-da4784df7b51</v>
    <v>en-GB</v>
    <v>Map</v>
  </rv>
  <rv s="0">
    <v>536870912</v>
    <v>Metropolitan City of Rome Capital</v>
    <v>76a6fcae-8c89-adab-ce40-a0d52e665024</v>
    <v>en-GB</v>
    <v>Map</v>
  </rv>
  <rv s="1">
    <fb>1287.3599999999999</fb>
    <v>24</v>
  </rv>
  <rv s="0">
    <v>536870912</v>
    <v>Italy</v>
    <v>b7e10710-94f8-bfdf-72a0-eaa80f3bc57e</v>
    <v>en-GB</v>
    <v>Map</v>
  </rv>
  <rv s="2">
    <v>31</v>
    <v>21</v>
    <v>171</v>
    <v>7</v>
    <v>0</v>
    <v>Image of Rome</v>
  </rv>
  <rv s="1">
    <fb>41.893055555556003</fb>
    <v>44</v>
  </rv>
  <rv s="0">
    <v>805306368</v>
    <v>Roberto Gualtieri (Mayor)</v>
    <v>451ff490-7a31-bc00-90b3-d0724d4c0c03</v>
    <v>en-GB</v>
    <v>Generic</v>
  </rv>
  <rv s="3">
    <v>79</v>
  </rv>
  <rv s="4">
    <v>https://www.bing.com/search?q=rome+italy&amp;form=skydnc</v>
    <v>Learn more on Bing</v>
  </rv>
  <rv s="1">
    <fb>12.482777777778001</fb>
    <v>44</v>
  </rv>
  <rv s="1">
    <fb>2745062</fb>
    <v>24</v>
  </rv>
  <rv s="8">
    <v>#VALUE!</v>
    <v>en-GB</v>
    <v>5ed498af-fa85-2a88-874d-212494ddb06f</v>
    <v>536870912</v>
    <v>1</v>
    <v>172</v>
    <v>53</v>
    <v>Rome</v>
    <v>19</v>
    <v>20</v>
    <v>Map</v>
    <v>21</v>
    <v>54</v>
    <v>1086</v>
    <v>1087</v>
    <v>1088</v>
    <v>1089</v>
    <v>Rome is the capital city and most populated comune of Italy. It is also the administrative centre of the Lazio region and of the Metropolitan City of Rome. A special comune named Roma Capitale with a population of 2.7 million in an area of ...</v>
    <v>1090</v>
    <v>1091</v>
    <v>1093</v>
    <v>1094</v>
    <v>1095</v>
    <v>Rome</v>
    <v>1096</v>
    <v>108</v>
    <v>Rome</v>
    <v>mdp/vdpid/7215943137045250049</v>
  </rv>
  <rv s="0">
    <v>536870912</v>
    <v>Italy</v>
    <v>09e8f885-427b-8850-947d-202e0287b9e8</v>
    <v>en-GB</v>
    <v>Map</v>
  </rv>
  <rv s="1">
    <fb>0.432345141769226</fb>
    <v>23</v>
  </rv>
  <rv s="1">
    <fb>302068</fb>
    <v>24</v>
  </rv>
  <rv s="1">
    <fb>347000</fb>
    <v>24</v>
  </rv>
  <rv s="1">
    <fb>7.3</fb>
    <v>25</v>
  </rv>
  <rv s="1">
    <fb>39</fb>
    <v>26</v>
  </rv>
  <rv s="1">
    <fb>320411.45899999997</fb>
    <v>24</v>
  </rv>
  <rv s="1">
    <fb>110.623595648239</fb>
    <v>27</v>
  </rv>
  <rv s="1">
    <fb>6.1124694376529102E-3</fb>
    <v>23</v>
  </rv>
  <rv s="1">
    <fb>5002.4066798773601</fb>
    <v>24</v>
  </rv>
  <rv s="1">
    <fb>1.29</fb>
    <v>25</v>
  </rv>
  <rv s="1">
    <fb>0.31790303272888798</fb>
    <v>23</v>
  </rv>
  <rv s="1">
    <fb>79.948454735494707</fb>
    <v>28</v>
  </rv>
  <rv s="1">
    <fb>1.61</fb>
    <v>29</v>
  </rv>
  <rv s="1">
    <fb>2001244392041.5701</fb>
    <v>30</v>
  </rv>
  <rv s="1">
    <fb>1.0187936</fb>
    <v>23</v>
  </rv>
  <rv s="1">
    <fb>0.61933000000000005</fb>
    <v>23</v>
  </rv>
  <rv s="2">
    <v>32</v>
    <v>21</v>
    <v>174</v>
    <v>7</v>
    <v>0</v>
    <v>Image of Italy</v>
  </rv>
  <rv s="1">
    <fb>2.6</fb>
    <v>28</v>
  </rv>
  <rv s="0">
    <v>805306368</v>
    <v>Sergio Mattarella (President)</v>
    <v>7b09388e-8b92-1261-db16-7c6882735fe1</v>
    <v>en-GB</v>
    <v>Generic</v>
  </rv>
  <rv s="0">
    <v>805306368</v>
    <v>Giorgia Meloni (Prime minister)</v>
    <v>5c9bb82e-e08f-f5eb-9f29-f20e75e8eb8f</v>
    <v>en-GB</v>
    <v>Generic</v>
  </rv>
  <rv s="3">
    <v>80</v>
  </rv>
  <rv s="4">
    <v>https://www.bing.com/search?q=italy&amp;form=skydnc</v>
    <v>Learn more on Bing</v>
  </rv>
  <rv s="1">
    <fb>82.946341463414697</fb>
    <v>28</v>
  </rv>
  <rv s="1">
    <fb>522087790000</fb>
    <v>30</v>
  </rv>
  <rv s="3">
    <v>81</v>
  </rv>
  <rv s="1">
    <fb>0.2283268819</fb>
    <v>23</v>
  </rv>
  <rv s="1">
    <fb>3.9773999999999998</fb>
    <v>25</v>
  </rv>
  <rv s="1">
    <fb>60924851</fb>
    <v>24</v>
  </rv>
  <rv s="1">
    <fb>0.23</fb>
    <v>23</v>
  </rv>
  <rv s="1">
    <fb>0.26700000000000002</fb>
    <v>23</v>
  </rv>
  <rv s="1">
    <fb>1.9E-2</fb>
    <v>23</v>
  </rv>
  <rv s="1">
    <fb>0.06</fb>
    <v>23</v>
  </rv>
  <rv s="1">
    <fb>0.12</fb>
    <v>23</v>
  </rv>
  <rv s="1">
    <fb>0.16899999999999998</fb>
    <v>23</v>
  </rv>
  <rv s="1">
    <fb>0.495550003051758</fb>
    <v>23</v>
  </rv>
  <rv s="0">
    <v>536870912</v>
    <v>Abruzzo</v>
    <v>6d07734f-0734-da73-bda9-a2e9e44c1042</v>
    <v>en-GB</v>
    <v>Map</v>
  </rv>
  <rv s="0">
    <v>536870912</v>
    <v>Basilicata</v>
    <v>c286f639-68f8-3ed2-0119-87142c109b42</v>
    <v>en-GB</v>
    <v>Map</v>
  </rv>
  <rv s="0">
    <v>536870912</v>
    <v>Calabria</v>
    <v>87d05176-c03a-c209-fa72-dfafed738418</v>
    <v>en-GB</v>
    <v>Map</v>
  </rv>
  <rv s="0">
    <v>536870912</v>
    <v>Campania</v>
    <v>9933ef2b-24f2-a29d-6e4f-fe6bffe78694</v>
    <v>en-GB</v>
    <v>Map</v>
  </rv>
  <rv s="0">
    <v>536870912</v>
    <v>Emilia-Romagna</v>
    <v>129d3426-cfe5-9154-2989-f246e1aa5cec</v>
    <v>en-GB</v>
    <v>Map</v>
  </rv>
  <rv s="0">
    <v>536870912</v>
    <v>Friuli-Venezia Giulia</v>
    <v>dfe11af7-836d-40cf-b176-995500a2a2fb</v>
    <v>en-GB</v>
    <v>Map</v>
  </rv>
  <rv s="0">
    <v>536870912</v>
    <v>Liguria</v>
    <v>bc9d0bc0-7501-9ea0-5ffc-8d29df64f153</v>
    <v>en-GB</v>
    <v>Map</v>
  </rv>
  <rv s="0">
    <v>536870912</v>
    <v>Lombardy</v>
    <v>4e4d95c0-6e91-acd2-e10c-7165bc365e22</v>
    <v>en-GB</v>
    <v>Map</v>
  </rv>
  <rv s="0">
    <v>536870912</v>
    <v>Marche</v>
    <v>262ac8bf-0bbd-ba85-aef3-2130493eaa9b</v>
    <v>en-GB</v>
    <v>Map</v>
  </rv>
  <rv s="0">
    <v>536870912</v>
    <v>Molise</v>
    <v>048932e0-ef04-999e-a84f-326f5eaf1b11</v>
    <v>en-GB</v>
    <v>Map</v>
  </rv>
  <rv s="0">
    <v>536870912</v>
    <v>Piedmont</v>
    <v>1a1b261b-a6b1-8503-5262-e2f707fe58ce</v>
    <v>en-GB</v>
    <v>Map</v>
  </rv>
  <rv s="0">
    <v>536870912</v>
    <v>Apulia</v>
    <v>162619f7-7efb-76cc-0544-2da0306bd7c3</v>
    <v>en-GB</v>
    <v>Map</v>
  </rv>
  <rv s="0">
    <v>536870912</v>
    <v>Sardinia</v>
    <v>2ac543b8-3c5f-c1c2-9c26-7153eb61c3d0</v>
    <v>en-GB</v>
    <v>Map</v>
  </rv>
  <rv s="0">
    <v>536870912</v>
    <v>Sicily</v>
    <v>610fbc95-e594-a116-6d30-36286446a003</v>
    <v>en-GB</v>
    <v>Map</v>
  </rv>
  <rv s="0">
    <v>536870912</v>
    <v>Tuscany</v>
    <v>a8854f08-da35-486d-5bd1-760f4eeb3da0</v>
    <v>en-GB</v>
    <v>Map</v>
  </rv>
  <rv s="0">
    <v>536870912</v>
    <v>Trentino-Alto Adige/Südtirol</v>
    <v>b537e28d-6f0c-d8cf-1384-534def0737dd</v>
    <v>en-GB</v>
    <v>Map</v>
  </rv>
  <rv s="0">
    <v>536870912</v>
    <v>Umbria</v>
    <v>a75c12d3-c6a9-ea7c-e844-577d1cfe72dd</v>
    <v>en-GB</v>
    <v>Map</v>
  </rv>
  <rv s="0">
    <v>536870912</v>
    <v>Aosta Valley</v>
    <v>d9b216c7-5de6-eaf4-2383-5f7fc3075fdb</v>
    <v>en-GB</v>
    <v>Map</v>
  </rv>
  <rv s="0">
    <v>536870912</v>
    <v>Veneto</v>
    <v>6809e680-9adc-134d-ebe9-70b79f5adb5f</v>
    <v>en-GB</v>
    <v>Map</v>
  </rv>
  <rv s="3">
    <v>82</v>
  </rv>
  <rv s="1">
    <fb>0.24250464933068097</fb>
    <v>23</v>
  </rv>
  <rv s="1">
    <fb>0.59099999999999997</fb>
    <v>23</v>
  </rv>
  <rv s="1">
    <fb>9.8870000839233405E-2</fb>
    <v>31</v>
  </rv>
  <rv s="1">
    <fb>42651966</fb>
    <v>24</v>
  </rv>
  <rv s="5">
    <v>#VALUE!</v>
    <v>en-GB</v>
    <v>09e8f885-427b-8850-947d-202e0287b9e8</v>
    <v>536870912</v>
    <v>1</v>
    <v>177</v>
    <v>17</v>
    <v>Italy</v>
    <v>19</v>
    <v>20</v>
    <v>Map</v>
    <v>21</v>
    <v>178</v>
    <v>IT</v>
    <v>1099</v>
    <v>1100</v>
    <v>1101</v>
    <v>1102</v>
    <v>1103</v>
    <v>1085</v>
    <v>1104</v>
    <v>1105</v>
    <v>1106</v>
    <v>EUR</v>
    <v>Italy, officially the Italian Republic, is a country in Southern and Western Europe. It consists of a peninsula, which extends into the Mediterranean Sea, with the Alps on its northern land border, as well as nearly 800 islands, notably Sicily ...</v>
    <v>1107</v>
    <v>1108</v>
    <v>1109</v>
    <v>1110</v>
    <v>1111</v>
    <v>1112</v>
    <v>1113</v>
    <v>1114</v>
    <v>1115</v>
    <v>1116</v>
    <v>1085</v>
    <v>1119</v>
    <v>1120</v>
    <v>1121</v>
    <v>1122</v>
    <v>413</v>
    <v>Italy</v>
    <v>Canto degli italiani</v>
    <v>1123</v>
    <v>Repubblica Italiana</v>
    <v>1124</v>
    <v>1125</v>
    <v>1126</v>
    <v>1127</v>
    <v>1128</v>
    <v>285</v>
    <v>1129</v>
    <v>1130</v>
    <v>1131</v>
    <v>1132</v>
    <v>1133</v>
    <v>1153</v>
    <v>1154</v>
    <v>108</v>
    <v>1155</v>
    <v>1156</v>
    <v>Italy</v>
    <v>1157</v>
    <v>mdp/vdpid/118</v>
  </rv>
  <rv s="2">
    <v>32</v>
    <v>21</v>
    <v>174</v>
    <v>3</v>
    <v>0</v>
    <v>Image of Italy</v>
  </rv>
  <rv s="0">
    <v>536870912</v>
    <v>Vatican City</v>
    <v>391b7067-82be-6f93-f1c1-7a92a0c60507</v>
    <v>en-GB</v>
    <v>Map</v>
  </rv>
  <rv s="1">
    <fb>0.49</fb>
    <v>24</v>
  </rv>
  <rv s="1">
    <fb>379</fb>
    <v>26</v>
  </rv>
  <rv s="0">
    <v>536870912</v>
    <v>Vatican City</v>
    <v>8f5c3efa-c90b-2edb-3448-193a93cc2f59</v>
    <v>en-GB</v>
    <v>Map</v>
  </rv>
  <rv s="2">
    <v>33</v>
    <v>21</v>
    <v>179</v>
    <v>7</v>
    <v>0</v>
    <v>Image of Vatican City</v>
  </rv>
  <rv s="0">
    <v>805306368</v>
    <v>Pope Leo XIV (Pope)</v>
    <v>4ec73eb1-5419-e05f-7831-873bed6679bd</v>
    <v>en-GB</v>
    <v>Generic</v>
  </rv>
  <rv s="0">
    <v>805306368</v>
    <v>Raffaella Petrini (President)</v>
    <v>d28077a2-af87-5c26-32f8-c3231a296fd9</v>
    <v>en-GB</v>
    <v>Generic</v>
  </rv>
  <rv s="3">
    <v>83</v>
  </rv>
  <rv s="4">
    <v>https://www.bing.com/search?q=vatican+city&amp;form=skydnc</v>
    <v>Learn more on Bing</v>
  </rv>
  <rv s="1">
    <fb>1000</fb>
    <v>24</v>
  </rv>
  <rv s="3">
    <v>84</v>
  </rv>
  <rv s="19">
    <v>#VALUE!</v>
    <v>en-GB</v>
    <v>391b7067-82be-6f93-f1c1-7a92a0c60507</v>
    <v>536870912</v>
    <v>1</v>
    <v>180</v>
    <v>181</v>
    <v>Vatican City</v>
    <v>19</v>
    <v>20</v>
    <v>Map</v>
    <v>21</v>
    <v>78</v>
    <v>1161</v>
    <v>1162</v>
    <v>1163</v>
    <v>EUR</v>
    <v>Vatican City, officially the Vatican City State, often shortened as the Vatican, is a landlocked sovereign city-state in Southern Europe. Ruled by the pope, it is an enclave within the city of Rome, Italy, and serves as the administrative centre ...</v>
    <v>1164</v>
    <v>1167</v>
    <v>1168</v>
    <v>Vatican City</v>
    <v>Pontifical Hymn</v>
    <v>1123</v>
    <v>Status Civitatis Vaticanæ</v>
    <v>1169</v>
    <v>1170</v>
    <v>Vatican City</v>
    <v>mdp/vdpid/253</v>
  </rv>
  <rv s="2">
    <v>33</v>
    <v>21</v>
    <v>179</v>
    <v>3</v>
    <v>0</v>
    <v>Image of Vatican City</v>
  </rv>
  <rv s="0">
    <v>536870912</v>
    <v>Warsaw</v>
    <v>c79f30ac-b9a3-0949-6bdf-956551e5fc81</v>
    <v>en-GB</v>
    <v>Map</v>
  </rv>
  <rv s="0">
    <v>536870912</v>
    <v>Masovian Voivodeship</v>
    <v>32cae853-042c-0a77-5173-f511fead52f6</v>
    <v>en-GB</v>
    <v>Map</v>
  </rv>
  <rv s="1">
    <fb>517.20000000000005</fb>
    <v>24</v>
  </rv>
  <rv s="0">
    <v>536870912</v>
    <v>Poland</v>
    <v>1d6059a2-d1f1-d2d7-4261-dc7cd5cdb84b</v>
    <v>en-GB</v>
    <v>Map</v>
  </rv>
  <rv s="2">
    <v>34</v>
    <v>21</v>
    <v>182</v>
    <v>7</v>
    <v>0</v>
    <v>Image of Warsaw</v>
  </rv>
  <rv s="1">
    <fb>52.23</fb>
    <v>44</v>
  </rv>
  <rv s="3">
    <v>85</v>
  </rv>
  <rv s="4">
    <v>https://www.bing.com/search?q=warsaw+poland&amp;form=skydnc</v>
    <v>Learn more on Bing</v>
  </rv>
  <rv s="1">
    <fb>21.011111111111099</fb>
    <v>44</v>
  </rv>
  <rv s="1">
    <fb>1866729</fb>
    <v>24</v>
  </rv>
  <rv s="18">
    <v>#VALUE!</v>
    <v>en-GB</v>
    <v>c79f30ac-b9a3-0949-6bdf-956551e5fc81</v>
    <v>536870912</v>
    <v>1</v>
    <v>183</v>
    <v>170</v>
    <v>Warsaw</v>
    <v>19</v>
    <v>20</v>
    <v>Map</v>
    <v>21</v>
    <v>89</v>
    <v>1174</v>
    <v>1175</v>
    <v>1176</v>
    <v>Warsaw, officially the Capital City of Warsaw, is the capital and most populous city of Poland. The metropolis stands on the river Vistula in east-central Poland. Its population is officially estimated at 1.87 million residents within a greater ...</v>
    <v>1177</v>
    <v>1178</v>
    <v>1179</v>
    <v>1180</v>
    <v>1181</v>
    <v>Warsaw</v>
    <v>1182</v>
    <v>108</v>
    <v>Warsaw</v>
    <v>mdp/vdpid/7020683064464375809</v>
  </rv>
  <rv s="1">
    <fb>0.469447075345374</fb>
    <v>23</v>
  </rv>
  <rv s="1">
    <fb>312683</fb>
    <v>24</v>
  </rv>
  <rv s="1">
    <fb>191000</fb>
    <v>24</v>
  </rv>
  <rv s="1">
    <fb>10.199999999999999</fb>
    <v>25</v>
  </rv>
  <rv s="1">
    <fb>48</fb>
    <v>26</v>
  </rv>
  <rv s="1">
    <fb>299036.516</fb>
    <v>24</v>
  </rv>
  <rv s="1">
    <fb>114.111779375092</fb>
    <v>27</v>
  </rv>
  <rv s="1">
    <fb>2.227478809383E-2</fb>
    <v>23</v>
  </rv>
  <rv s="1">
    <fb>3971.7997613105499</fb>
    <v>24</v>
  </rv>
  <rv s="1">
    <fb>1.46</fb>
    <v>25</v>
  </rv>
  <rv s="1">
    <fb>0.30883439025809101</fb>
    <v>23</v>
  </rv>
  <rv s="1">
    <fb>90.291375435655297</fb>
    <v>28</v>
  </rv>
  <rv s="1">
    <fb>1.07</fb>
    <v>29</v>
  </rv>
  <rv s="1">
    <fb>592164400687.60706</fb>
    <v>30</v>
  </rv>
  <rv s="1">
    <fb>1.000159</fb>
    <v>23</v>
  </rv>
  <rv s="1">
    <fb>0.67827439999999994</fb>
    <v>23</v>
  </rv>
  <rv s="2">
    <v>35</v>
    <v>21</v>
    <v>185</v>
    <v>7</v>
    <v>0</v>
    <v>Image of Poland</v>
  </rv>
  <rv s="1">
    <fb>3.8</fb>
    <v>28</v>
  </rv>
  <rv s="0">
    <v>805306368</v>
    <v>Karol Nawrocki (President)</v>
    <v>c2563fed-7690-f9ab-3761-9eaab44fdf26</v>
    <v>en-GB</v>
    <v>Generic</v>
  </rv>
  <rv s="0">
    <v>805306368</v>
    <v>Donald Tusk (Prime minister)</v>
    <v>42c246ff-649b-1da6-5b06-8c6201991d6a</v>
    <v>en-GB</v>
    <v>Generic</v>
  </rv>
  <rv s="3">
    <v>86</v>
  </rv>
  <rv s="4">
    <v>https://www.bing.com/search?q=poland&amp;form=skydnc</v>
    <v>Learn more on Bing</v>
  </rv>
  <rv s="1">
    <fb>77.602439024390307</fb>
    <v>28</v>
  </rv>
  <rv s="1">
    <fb>151618860000</fb>
    <v>30</v>
  </rv>
  <rv s="1">
    <fb>2.93</fb>
    <v>29</v>
  </rv>
  <rv s="3">
    <v>87</v>
  </rv>
  <rv s="1">
    <fb>0.23246298360000001</fb>
    <v>23</v>
  </rv>
  <rv s="1">
    <fb>2.3788</fb>
    <v>25</v>
  </rv>
  <rv s="1">
    <fb>38364679</fb>
    <v>24</v>
  </rv>
  <rv s="1">
    <fb>0.23499999999999999</fb>
    <v>23</v>
  </rv>
  <rv s="1">
    <fb>0.38200000000000001</fb>
    <v>23</v>
  </rv>
  <rv s="1">
    <fb>3.2000000000000001E-2</fb>
    <v>23</v>
  </rv>
  <rv s="1">
    <fb>0.13400000000000001</fb>
    <v>23</v>
  </rv>
  <rv s="1">
    <fb>0.17499999999999999</fb>
    <v>23</v>
  </rv>
  <rv s="1">
    <fb>0.56701000213622998</fb>
    <v>23</v>
  </rv>
  <rv s="0">
    <v>536870912</v>
    <v>Lower Silesian Voivodeship</v>
    <v>2c12027c-f1f3-15e4-470e-533d0b324b34</v>
    <v>en-GB</v>
    <v>Map</v>
  </rv>
  <rv s="0">
    <v>536870912</v>
    <v>Łódź Voivodeship</v>
    <v>0fe063e3-0ad6-1012-edb0-f676300d33ea</v>
    <v>en-GB</v>
    <v>Map</v>
  </rv>
  <rv s="0">
    <v>536870912</v>
    <v>Świętokrzyskie Voivodeship</v>
    <v>f361912e-d7ba-dd37-b583-2068d7a03177</v>
    <v>en-GB</v>
    <v>Map</v>
  </rv>
  <rv s="0">
    <v>536870912</v>
    <v>Lesser Poland Voivodeship</v>
    <v>efd58db8-b0c8-2329-0f3a-8adeab450d74</v>
    <v>en-GB</v>
    <v>Map</v>
  </rv>
  <rv s="0">
    <v>536870912</v>
    <v>Lublin Voivodeship</v>
    <v>b5dea0b6-7035-ffe9-a5c1-a961fcb0e72e</v>
    <v>en-GB</v>
    <v>Map</v>
  </rv>
  <rv s="0">
    <v>536870912</v>
    <v>Kuyavian–Pomeranian Voivodeship</v>
    <v>2b254630-1d13-aca8-305f-0841a7ec6b83</v>
    <v>en-GB</v>
    <v>Map</v>
  </rv>
  <rv s="0">
    <v>536870912</v>
    <v>Opole Voivodeship</v>
    <v>6a026a5e-de28-6062-3c38-7c6f4181e5bc</v>
    <v>en-GB</v>
    <v>Map</v>
  </rv>
  <rv s="0">
    <v>536870912</v>
    <v>Podkarpackie Voivodeship</v>
    <v>f88dda2b-0c12-4d9a-984c-52115296336c</v>
    <v>en-GB</v>
    <v>Map</v>
  </rv>
  <rv s="0">
    <v>536870912</v>
    <v>Lubusz Voivodeship</v>
    <v>c0d124dd-136d-3834-1fe8-efd33254942d</v>
    <v>en-GB</v>
    <v>Map</v>
  </rv>
  <rv s="0">
    <v>536870912</v>
    <v>Pomeranian Voivodeship</v>
    <v>765662c5-0a8a-9aea-8c1c-c063ec4e16f8</v>
    <v>en-GB</v>
    <v>Map</v>
  </rv>
  <rv s="0">
    <v>536870912</v>
    <v>Warmian–Masurian Voivodeship</v>
    <v>eed14489-8bcb-c40c-6362-4e95235cce3f</v>
    <v>en-GB</v>
    <v>Map</v>
  </rv>
  <rv s="0">
    <v>536870912</v>
    <v>Silesian Voivodeship</v>
    <v>21f7e450-daba-be7f-4ac9-7f73980437c9</v>
    <v>en-GB</v>
    <v>Map</v>
  </rv>
  <rv s="0">
    <v>536870912</v>
    <v>Podlaskie Voivodeship</v>
    <v>82774917-52f8-91a2-e0f4-7810458bd6ed</v>
    <v>en-GB</v>
    <v>Map</v>
  </rv>
  <rv s="0">
    <v>536870912</v>
    <v>West Pomeranian Voivodeship</v>
    <v>af2cc162-3439-53b4-582b-cb4495bdbf8e</v>
    <v>en-GB</v>
    <v>Map</v>
  </rv>
  <rv s="0">
    <v>536870912</v>
    <v>Greater Poland Voivodeship</v>
    <v>edec10d8-3c1d-302b-daa4-5a643ab293e8</v>
    <v>en-GB</v>
    <v>Map</v>
  </rv>
  <rv s="3">
    <v>88</v>
  </rv>
  <rv s="1">
    <fb>0.174019561608692</fb>
    <v>23</v>
  </rv>
  <rv s="1">
    <fb>0.40799999999999997</fb>
    <v>23</v>
  </rv>
  <rv s="1">
    <fb>3.4739999771118198E-2</fb>
    <v>31</v>
  </rv>
  <rv s="1">
    <fb>22796574</fb>
    <v>24</v>
  </rv>
  <rv s="6">
    <v>#VALUE!</v>
    <v>en-GB</v>
    <v>1d6059a2-d1f1-d2d7-4261-dc7cd5cdb84b</v>
    <v>536870912</v>
    <v>1</v>
    <v>188</v>
    <v>37</v>
    <v>Poland</v>
    <v>19</v>
    <v>20</v>
    <v>Map</v>
    <v>21</v>
    <v>84</v>
    <v>PL</v>
    <v>1184</v>
    <v>1185</v>
    <v>1186</v>
    <v>1187</v>
    <v>1188</v>
    <v>1173</v>
    <v>1189</v>
    <v>1190</v>
    <v>1191</v>
    <v>PLN</v>
    <v>Poland, officially the Republic of Poland, is a country in Central Europe. It extends from the Baltic Sea in the north to the Sudetes and Carpathian Mountains in the south, and borders Lithuania and Russia to the northeast; Belarus and Ukraine ...</v>
    <v>1192</v>
    <v>1193</v>
    <v>1194</v>
    <v>1195</v>
    <v>1196</v>
    <v>1197</v>
    <v>1198</v>
    <v>1199</v>
    <v>1200</v>
    <v>1201</v>
    <v>1173</v>
    <v>1204</v>
    <v>1205</v>
    <v>1206</v>
    <v>1207</v>
    <v>413</v>
    <v>1208</v>
    <v>Poland</v>
    <v>Poland Is Not Yet Lost</v>
    <v>1209</v>
    <v>Rzeczpospolita Polska</v>
    <v>1210</v>
    <v>1211</v>
    <v>1212</v>
    <v>736</v>
    <v>1213</v>
    <v>1214</v>
    <v>1215</v>
    <v>158</v>
    <v>1216</v>
    <v>1217</v>
    <v>1218</v>
    <v>1234</v>
    <v>1235</v>
    <v>683</v>
    <v>1236</v>
    <v>1237</v>
    <v>Poland</v>
    <v>1238</v>
    <v>mdp/vdpid/191</v>
  </rv>
  <rv s="2">
    <v>35</v>
    <v>21</v>
    <v>185</v>
    <v>3</v>
    <v>0</v>
    <v>Image of Poland</v>
  </rv>
  <rv s="0">
    <v>536870912</v>
    <v>Chicago</v>
    <v>28deeb39-ca49-4bd4-913b-929b1de4b25b</v>
    <v>en-GB</v>
    <v>Map</v>
  </rv>
  <rv s="0">
    <v>536870912</v>
    <v>Cook County, Illinois</v>
    <v>38aa555d-a2f0-25e5-0b3a-ef870e8ef479</v>
    <v>en-GB</v>
    <v>Map</v>
  </rv>
  <rv s="1">
    <fb>606.42399999999998</fb>
    <v>24</v>
  </rv>
  <rv s="2">
    <v>36</v>
    <v>21</v>
    <v>189</v>
    <v>7</v>
    <v>0</v>
    <v>Image of Chicago</v>
  </rv>
  <rv s="1">
    <fb>41.8819444444444</fb>
    <v>44</v>
  </rv>
  <rv s="0">
    <v>805306368</v>
    <v>Brandon Johnson (Mayor)</v>
    <v>51f38d5b-94e7-0349-9108-0f3eb33757cb</v>
    <v>en-GB</v>
    <v>Generic</v>
  </rv>
  <rv s="3">
    <v>89</v>
  </rv>
  <rv s="4">
    <v>https://www.bing.com/search?q=chicago&amp;form=skydnc</v>
    <v>Learn more on Bing</v>
  </rv>
  <rv s="1">
    <fb>-87.627777777777794</fb>
    <v>44</v>
  </rv>
  <rv s="1">
    <fb>2731585</fb>
    <v>24</v>
  </rv>
  <rv s="3">
    <v>90</v>
  </rv>
  <rv s="8">
    <v>#VALUE!</v>
    <v>en-GB</v>
    <v>28deeb39-ca49-4bd4-913b-929b1de4b25b</v>
    <v>536870912</v>
    <v>1</v>
    <v>190</v>
    <v>53</v>
    <v>Chicago</v>
    <v>19</v>
    <v>20</v>
    <v>Map</v>
    <v>21</v>
    <v>89</v>
    <v>756</v>
    <v>1242</v>
    <v>1243</v>
    <v>703</v>
    <v>Chicago is the most populous city in the U.S. state of Illinois and in the Midwestern United States. Located on the western shore of Lake Michigan, it is the third-most populous city in the United States, with a population of 2.74 million at the ...</v>
    <v>1244</v>
    <v>1245</v>
    <v>1247</v>
    <v>1248</v>
    <v>1249</v>
    <v>Chicago</v>
    <v>1250</v>
    <v>1251</v>
    <v>Chicago</v>
    <v>mdp/vdpid/5477686925982695427</v>
  </rv>
  <rv s="0">
    <v>536870912</v>
    <v>Helsinki</v>
    <v>0aeca411-32eb-87fa-e67f-5c3dacc3532c</v>
    <v>en-US</v>
    <v>Map</v>
  </rv>
  <rv s="0">
    <v>536870912</v>
    <v>Uusimaa</v>
    <v>aeb26ea9-2089-3324-80d3-641f3baa97bc</v>
    <v>en-US</v>
    <v>Map</v>
  </rv>
  <rv s="1">
    <fb>214.42</fb>
    <v>24</v>
  </rv>
  <rv s="0">
    <v>536870912</v>
    <v>Finland</v>
    <v>ceea53a9-734c-46c7-a9f7-185e7cf6826e</v>
    <v>en-US</v>
    <v>Map</v>
  </rv>
  <rv s="2">
    <v>37</v>
    <v>21</v>
    <v>191</v>
    <v>7</v>
    <v>0</v>
    <v>Image of Helsinki</v>
  </rv>
  <rv s="1">
    <fb>60.170833333333299</fb>
    <v>44</v>
  </rv>
  <rv s="0">
    <v>805306368</v>
    <v>Daniel Sazonov (Mayor)</v>
    <v>e50b7853-06d1-e51a-b3c9-e3e914351ad2</v>
    <v>en-US</v>
    <v>Generic</v>
  </rv>
  <rv s="3">
    <v>91</v>
  </rv>
  <rv s="4">
    <v>https://www.bing.com/search?q=helsinki&amp;form=skydnc</v>
    <v>Learn more on Bing</v>
  </rv>
  <rv s="1">
    <fb>24.9375</fb>
    <v>44</v>
  </rv>
  <rv s="1">
    <fb>694392</fb>
    <v>24</v>
  </rv>
  <rv s="3">
    <v>92</v>
  </rv>
  <rv s="8">
    <v>#VALUE!</v>
    <v>en-US</v>
    <v>0aeca411-32eb-87fa-e67f-5c3dacc3532c</v>
    <v>536870912</v>
    <v>1</v>
    <v>192</v>
    <v>53</v>
    <v>Helsinki</v>
    <v>19</v>
    <v>20</v>
    <v>Map</v>
    <v>21</v>
    <v>89</v>
    <v>1254</v>
    <v>1254</v>
    <v>1255</v>
    <v>1256</v>
    <v>Helsinki, until about 1930 known in English by its Swedish name of Helsingfors, is the capital and most populous city in Finland. It is on the shore of the Gulf of Finland and is the seat of southern Finland's Uusimaa region. About 694,000 ...</v>
    <v>1257</v>
    <v>1258</v>
    <v>1260</v>
    <v>1261</v>
    <v>1262</v>
    <v>Helsinki</v>
    <v>1263</v>
    <v>1264</v>
    <v>Helsinki</v>
    <v>mdp/vdpid/7030584380934324225</v>
  </rv>
  <rv s="1">
    <fb>7.4857688131354697E-2</fb>
    <v>23</v>
  </rv>
  <rv s="1">
    <fb>338478.34</fb>
    <v>24</v>
  </rv>
  <rv s="1">
    <fb>25000</fb>
    <v>24</v>
  </rv>
  <rv s="1">
    <fb>8.6</fb>
    <v>25</v>
  </rv>
  <rv s="1">
    <fb>358</fb>
    <v>26</v>
  </rv>
  <rv s="1">
    <fb>45870.502999999997</fb>
    <v>24</v>
  </rv>
  <rv s="1">
    <fb>112.331712088838</fb>
    <v>27</v>
  </rv>
  <rv s="1">
    <fb>1.0240939296342899E-2</fb>
    <v>23</v>
  </rv>
  <rv s="1">
    <fb>15249.989380230199</fb>
    <v>24</v>
  </rv>
  <rv s="1">
    <fb>1.41</fb>
    <v>25</v>
  </rv>
  <rv s="1">
    <fb>0.7310716988582151</fb>
    <v>23</v>
  </rv>
  <rv s="1">
    <fb>40.207982989952903</fb>
    <v>28</v>
  </rv>
  <rv s="1">
    <fb>268761201364.70499</fb>
    <v>30</v>
  </rv>
  <rv s="1">
    <fb>1.0015464000000001</fb>
    <v>23</v>
  </rv>
  <rv s="1">
    <fb>0.88197829999999999</fb>
    <v>23</v>
  </rv>
  <rv s="2">
    <v>38</v>
    <v>21</v>
    <v>194</v>
    <v>7</v>
    <v>0</v>
    <v>Image of Finland</v>
  </rv>
  <rv s="1">
    <fb>1.4</fb>
    <v>28</v>
  </rv>
  <rv s="0">
    <v>805306368</v>
    <v>Alexander Stubb (President)</v>
    <v>8b3d7a61-5ae2-62d2-5b7d-6052bac2305a</v>
    <v>en-US</v>
    <v>Generic</v>
  </rv>
  <rv s="0">
    <v>805306368</v>
    <v>Petteri Orpo (Prime minister)</v>
    <v>f89fd370-e67c-1205-35bf-ef0bc79a5a2e</v>
    <v>en-US</v>
    <v>Generic</v>
  </rv>
  <rv s="3">
    <v>93</v>
  </rv>
  <rv s="4">
    <v>https://www.bing.com/search?q=finland&amp;form=skydnc</v>
    <v>Learn more on Bing</v>
  </rv>
  <rv s="1">
    <fb>81.734146341463401</fb>
    <v>28</v>
  </rv>
  <rv s="1">
    <fb>183765380000</fb>
    <v>30</v>
  </rv>
  <rv s="3">
    <v>94</v>
  </rv>
  <rv s="1">
    <fb>0.19890897120000001</fb>
    <v>23</v>
  </rv>
  <rv s="1">
    <fb>3.8079999999999998</fb>
    <v>25</v>
  </rv>
  <rv s="1">
    <fb>5550449</fb>
    <v>24</v>
  </rv>
  <rv s="1">
    <fb>0.36899999999999999</fb>
    <v>23</v>
  </rv>
  <rv s="1">
    <fb>3.7999999999999999E-2</fb>
    <v>23</v>
  </rv>
  <rv s="1">
    <fb>9.4E-2</fb>
    <v>23</v>
  </rv>
  <rv s="1">
    <fb>0.14000000000000001</fb>
    <v>23</v>
  </rv>
  <rv s="1">
    <fb>0.17399999999999999</fb>
    <v>23</v>
  </rv>
  <rv s="1">
    <fb>0.59081001281738299</fb>
    <v>23</v>
  </rv>
  <rv s="0">
    <v>536870912</v>
    <v>Southwest Finland</v>
    <v>36f656ca-0603-8487-ecd9-ad449dcc8d00</v>
    <v>en-US</v>
    <v>Map</v>
  </rv>
  <rv s="0">
    <v>536870912</v>
    <v>Satakunta</v>
    <v>62dab655-b1ff-c539-4d43-b29a865d202d</v>
    <v>en-US</v>
    <v>Map</v>
  </rv>
  <rv s="0">
    <v>536870912</v>
    <v>Päijät-Häme</v>
    <v>a894d559-d5c1-2174-7d8c-5ce5194e4d8d</v>
    <v>en-US</v>
    <v>Map</v>
  </rv>
  <rv s="0">
    <v>536870912</v>
    <v>North Savo</v>
    <v>f4605db2-8131-4e30-6ff3-b26c4edcd3a5</v>
    <v>en-US</v>
    <v>Map</v>
  </rv>
  <rv s="0">
    <v>536870912</v>
    <v>North Ostrobothnia</v>
    <v>38a96244-d1b6-0cd2-0a5f-c4f71fdfb058</v>
    <v>en-US</v>
    <v>Map</v>
  </rv>
  <rv s="0">
    <v>536870912</v>
    <v>North Karelia</v>
    <v>8f782f0d-9789-3cf0-a6bd-73c64f46ad75</v>
    <v>en-US</v>
    <v>Map</v>
  </rv>
  <rv s="0">
    <v>536870912</v>
    <v>Ostrobothnia</v>
    <v>433576fc-e9eb-202e-bf37-ad7d25850cd2</v>
    <v>en-US</v>
    <v>Map</v>
  </rv>
  <rv s="0">
    <v>536870912</v>
    <v>Pirkanmaa</v>
    <v>efa83642-e73e-4c06-3b89-befa0538fef8</v>
    <v>en-US</v>
    <v>Map</v>
  </rv>
  <rv s="0">
    <v>536870912</v>
    <v>Lapland</v>
    <v>35688ab6-5a44-f256-ae52-9509c95e57c4</v>
    <v>en-US</v>
    <v>Map</v>
  </rv>
  <rv s="0">
    <v>536870912</v>
    <v>Kymenlaakso</v>
    <v>420f22d8-81a7-101d-bbbd-695a0d9c0254</v>
    <v>en-US</v>
    <v>Map</v>
  </rv>
  <rv s="0">
    <v>536870912</v>
    <v>Central Finland</v>
    <v>da7cb687-7e8e-9492-e8d7-971a6acd8591</v>
    <v>en-US</v>
    <v>Map</v>
  </rv>
  <rv s="0">
    <v>536870912</v>
    <v>Central Ostrobothnia</v>
    <v>2ea2271e-1e9b-9eb0-5c2e-1956c8acdec8</v>
    <v>en-US</v>
    <v>Map</v>
  </rv>
  <rv s="0">
    <v>536870912</v>
    <v>Kanta-Häme</v>
    <v>3da25e41-5c32-8c9a-b775-1144a7adb11b</v>
    <v>en-US</v>
    <v>Map</v>
  </rv>
  <rv s="0">
    <v>536870912</v>
    <v>Kainuu</v>
    <v>7528e56e-a1c3-7311-5e74-00b9ae5b6616</v>
    <v>en-US</v>
    <v>Map</v>
  </rv>
  <rv s="0">
    <v>536870912</v>
    <v>South Savo</v>
    <v>b907be48-40f4-42e2-8180-d6b9ecb7bbeb</v>
    <v>en-US</v>
    <v>Map</v>
  </rv>
  <rv s="0">
    <v>536870912</v>
    <v>South Ostrobothnia</v>
    <v>ee7c4f66-0eb6-edae-cd31-d52870ce057b</v>
    <v>en-US</v>
    <v>Map</v>
  </rv>
  <rv s="0">
    <v>536870912</v>
    <v>South Karelia</v>
    <v>0242e7c7-6306-3225-9d67-6224857383b8</v>
    <v>en-US</v>
    <v>Map</v>
  </rv>
  <rv s="0">
    <v>536870912</v>
    <v>Åland</v>
    <v>ab8a831d-0b71-1ead-44a6-e6abe024bb96</v>
    <v>en-US</v>
    <v>Map</v>
  </rv>
  <rv s="3">
    <v>95</v>
  </rv>
  <rv s="1">
    <fb>0.20839038093492801</fb>
    <v>23</v>
  </rv>
  <rv s="1">
    <fb>6.594999790191651E-2</fb>
    <v>31</v>
  </rv>
  <rv s="1">
    <fb>4716888</fb>
    <v>24</v>
  </rv>
  <rv s="5">
    <v>#VALUE!</v>
    <v>en-US</v>
    <v>ceea53a9-734c-46c7-a9f7-185e7cf6826e</v>
    <v>536870912</v>
    <v>1</v>
    <v>197</v>
    <v>17</v>
    <v>Finland</v>
    <v>19</v>
    <v>20</v>
    <v>Map</v>
    <v>21</v>
    <v>22</v>
    <v>FI</v>
    <v>1266</v>
    <v>1267</v>
    <v>1268</v>
    <v>1269</v>
    <v>1270</v>
    <v>1253</v>
    <v>1271</v>
    <v>1272</v>
    <v>1273</v>
    <v>EUR</v>
    <v>Finland, officially the Republic of Finland, is a Nordic country in Northern Europe. It borders Sweden to the northwest, Norway to the north, and Russia to the east, with the Gulf of Bothnia to the west and the Gulf of Finland to the south, ...</v>
    <v>1274</v>
    <v>1275</v>
    <v>1276</v>
    <v>1277</v>
    <v>973</v>
    <v>1278</v>
    <v>1279</v>
    <v>1280</v>
    <v>1281</v>
    <v>1282</v>
    <v>1253</v>
    <v>1285</v>
    <v>1286</v>
    <v>1287</v>
    <v>1288</v>
    <v>838</v>
    <v>Finland</v>
    <v>Maamme</v>
    <v>1289</v>
    <v>Suomen tasavalta</v>
    <v>1290</v>
    <v>1291</v>
    <v>1292</v>
    <v>155</v>
    <v>736</v>
    <v>1293</v>
    <v>1294</v>
    <v>1295</v>
    <v>1296</v>
    <v>1297</v>
    <v>1298</v>
    <v>1317</v>
    <v>1318</v>
    <v>1264</v>
    <v>801</v>
    <v>1319</v>
    <v>Finland</v>
    <v>1320</v>
    <v>mdp/vdpid/77</v>
  </rv>
  <rv s="2">
    <v>38</v>
    <v>21</v>
    <v>194</v>
    <v>3</v>
    <v>0</v>
    <v>Image of Finland</v>
  </rv>
  <rv s="0">
    <v>536870912</v>
    <v>Tallinn</v>
    <v>1448d438-3d52-297f-67c5-9331c9a18778</v>
    <v>en-GB</v>
    <v>Map</v>
  </rv>
  <rv s="0">
    <v>536870912</v>
    <v>Harju County</v>
    <v>2a1d336d-1b4c-4335-a392-b90039c6c8fa</v>
    <v>en-GB</v>
    <v>Map</v>
  </rv>
  <rv s="1">
    <fb>159.37</fb>
    <v>24</v>
  </rv>
  <rv s="0">
    <v>536870912</v>
    <v>Estonia</v>
    <v>f0376b26-dffc-a05d-34b7-ffeabc3bf31b</v>
    <v>en-GB</v>
    <v>Map</v>
  </rv>
  <rv s="2">
    <v>39</v>
    <v>21</v>
    <v>198</v>
    <v>7</v>
    <v>0</v>
    <v>Image of Tallinn</v>
  </rv>
  <rv s="1">
    <fb>59.437222222221997</fb>
    <v>44</v>
  </rv>
  <rv s="0">
    <v>805306368</v>
    <v>Peeter Raudsepp (Mayor)</v>
    <v>a223cac0-cd88-8819-16ed-ab3a9c03767a</v>
    <v>en-GB</v>
    <v>Generic</v>
  </rv>
  <rv s="3">
    <v>96</v>
  </rv>
  <rv s="4">
    <v>https://www.bing.com/search?q=tallinn&amp;form=skydnc</v>
    <v>Learn more on Bing</v>
  </rv>
  <rv s="1">
    <fb>24.745000000000001</fb>
    <v>44</v>
  </rv>
  <rv s="1">
    <fb>452563</fb>
    <v>24</v>
  </rv>
  <rv s="3">
    <v>97</v>
  </rv>
  <rv s="18">
    <v>#VALUE!</v>
    <v>en-GB</v>
    <v>1448d438-3d52-297f-67c5-9331c9a18778</v>
    <v>536870912</v>
    <v>1</v>
    <v>199</v>
    <v>170</v>
    <v>Tallinn</v>
    <v>19</v>
    <v>20</v>
    <v>Map</v>
    <v>21</v>
    <v>54</v>
    <v>1324</v>
    <v>1325</v>
    <v>1326</v>
    <v>Tallinn is the capital and largest city of Estonia. Located on a bay in northern Estonia, on the shore of the Gulf of Finland of the Baltic Sea, it has a population of 452,563 as of 2026, making it the third most-populous city in the Baltics. As ...</v>
    <v>1327</v>
    <v>1328</v>
    <v>1330</v>
    <v>1331</v>
    <v>1332</v>
    <v>Tallinn</v>
    <v>1333</v>
    <v>1334</v>
    <v>Tallinn</v>
    <v>mdp/vdpid/7030654650424492037</v>
  </rv>
  <rv s="1">
    <fb>0.23073383942949199</fb>
    <v>23</v>
  </rv>
  <rv s="1">
    <fb>45335</fb>
    <v>24</v>
  </rv>
  <rv s="1">
    <fb>10.9</fb>
    <v>25</v>
  </rv>
  <rv s="1">
    <fb>372</fb>
    <v>26</v>
  </rv>
  <rv s="1">
    <fb>16589.508000000002</fb>
    <v>24</v>
  </rv>
  <rv s="1">
    <fb>122.14231282148999</fb>
    <v>27</v>
  </rv>
  <rv s="1">
    <fb>2.27725931243518E-2</fb>
    <v>23</v>
  </rv>
  <rv s="1">
    <fb>6732.3674731561096</fb>
    <v>24</v>
  </rv>
  <rv s="1">
    <fb>1.59</fb>
    <v>25</v>
  </rv>
  <rv s="1">
    <fb>0.513365561917702</fb>
    <v>23</v>
  </rv>
  <rv s="1">
    <fb>13.0562153357344</fb>
    <v>28</v>
  </rv>
  <rv s="1">
    <fb>1.1399999999999999</fb>
    <v>29</v>
  </rv>
  <rv s="1">
    <fb>31386949981.236</fb>
    <v>30</v>
  </rv>
  <rv s="1">
    <fb>0.97230170000000005</fb>
    <v>23</v>
  </rv>
  <rv s="1">
    <fb>0.69635029999999998</fb>
    <v>23</v>
  </rv>
  <rv s="2">
    <v>40</v>
    <v>21</v>
    <v>201</v>
    <v>7</v>
    <v>0</v>
    <v>Image of Estonia</v>
  </rv>
  <rv s="0">
    <v>805306368</v>
    <v>Alar Karis (President)</v>
    <v>251674b1-460d-4f40-d85e-31a525f034fa</v>
    <v>en-GB</v>
    <v>Generic</v>
  </rv>
  <rv s="0">
    <v>805306368</v>
    <v>Kristen Michal (Prime minister)</v>
    <v>2086a69f-680b-40af-9ba8-e15a7ecd6d72</v>
    <v>en-GB</v>
    <v>Generic</v>
  </rv>
  <rv s="3">
    <v>98</v>
  </rv>
  <rv s="4">
    <v>https://www.bing.com/search?q=estonia&amp;form=skydnc</v>
    <v>Learn more on Bing</v>
  </rv>
  <rv s="1">
    <fb>78.243902439024396</fb>
    <v>28</v>
  </rv>
  <rv s="1">
    <fb>9</fb>
    <v>28</v>
  </rv>
  <rv s="1">
    <fb>3.14</fb>
    <v>29</v>
  </rv>
  <rv s="3">
    <v>99</v>
  </rv>
  <rv s="1">
    <fb>0.22772006980000001</fb>
    <v>23</v>
  </rv>
  <rv s="1">
    <fb>4.4832999999999998</fb>
    <v>25</v>
  </rv>
  <rv s="1">
    <fb>1340478</fb>
    <v>24</v>
  </rv>
  <rv s="1">
    <fb>0.23699999999999999</fb>
    <v>23</v>
  </rv>
  <rv s="1">
    <fb>0.38400000000000001</fb>
    <v>23</v>
  </rv>
  <rv s="1">
    <fb>8.1000000000000003E-2</fb>
    <v>23</v>
  </rv>
  <rv s="1">
    <fb>0.17</fb>
    <v>23</v>
  </rv>
  <rv s="1">
    <fb>0.63560001373290997</fb>
    <v>23</v>
  </rv>
  <rv s="0">
    <v>536870912</v>
    <v>Ida-Viru County</v>
    <v>f8750387-e5f1-ce49-0018-9e85739082a1</v>
    <v>en-GB</v>
    <v>Map</v>
  </rv>
  <rv s="0">
    <v>536870912</v>
    <v>Jõgeva County</v>
    <v>b993b493-5f0b-e4b2-a04c-744fa8db72fd</v>
    <v>en-GB</v>
    <v>Map</v>
  </rv>
  <rv s="0">
    <v>536870912</v>
    <v>Järva County</v>
    <v>e0f572f5-55d7-7ad7-0c19-7f07a1550540</v>
    <v>en-GB</v>
    <v>Map</v>
  </rv>
  <rv s="0">
    <v>536870912</v>
    <v>Lääne-Viru County</v>
    <v>10d22dab-77a4-3f43-cc0f-f83d19e135a1</v>
    <v>en-GB</v>
    <v>Map</v>
  </rv>
  <rv s="0">
    <v>536870912</v>
    <v>Pärnu County</v>
    <v>1a253dbb-6c2c-1b47-b861-898d0c9f2eab</v>
    <v>en-GB</v>
    <v>Map</v>
  </rv>
  <rv s="0">
    <v>536870912</v>
    <v>Rapla County</v>
    <v>5558401d-0270-4148-76a2-427cc456e7a6</v>
    <v>en-GB</v>
    <v>Map</v>
  </rv>
  <rv s="0">
    <v>536870912</v>
    <v>Saare County</v>
    <v>c392c03e-8580-f106-7afd-cbd448ed8908</v>
    <v>en-GB</v>
    <v>Map</v>
  </rv>
  <rv s="0">
    <v>536870912</v>
    <v>Tartu County</v>
    <v>dbbb421a-7ad6-3849-ad40-56c296bf0934</v>
    <v>en-GB</v>
    <v>Map</v>
  </rv>
  <rv s="0">
    <v>536870912</v>
    <v>Valga County</v>
    <v>047260a8-5172-08c2-e79b-c1e7a3af92f5</v>
    <v>en-GB</v>
    <v>Map</v>
  </rv>
  <rv s="0">
    <v>536870912</v>
    <v>Viljandi County</v>
    <v>311e5af3-3de1-11b4-f8c4-a831bbb9981f</v>
    <v>en-GB</v>
    <v>Map</v>
  </rv>
  <rv s="0">
    <v>536870912</v>
    <v>Võru County</v>
    <v>45ee177e-bcdf-d7f7-5bb0-50650c8501cd</v>
    <v>en-GB</v>
    <v>Map</v>
  </rv>
  <rv s="0">
    <v>536870912</v>
    <v>Hiiu County</v>
    <v>a63657c7-4c2f-dc2c-682c-a06b44680e7d</v>
    <v>en-GB</v>
    <v>Map</v>
  </rv>
  <rv s="3">
    <v>100</v>
  </rv>
  <rv s="1">
    <fb>0.20875750801183598</fb>
    <v>23</v>
  </rv>
  <rv s="1">
    <fb>0.47799999999999998</fb>
    <v>23</v>
  </rv>
  <rv s="1">
    <fb>5.1149997711181595E-2</fb>
    <v>31</v>
  </rv>
  <rv s="1">
    <fb>916024</fb>
    <v>24</v>
  </rv>
  <rv s="15">
    <v>#VALUE!</v>
    <v>en-GB</v>
    <v>f0376b26-dffc-a05d-34b7-ffeabc3bf31b</v>
    <v>536870912</v>
    <v>1</v>
    <v>204</v>
    <v>115</v>
    <v>Estonia</v>
    <v>19</v>
    <v>20</v>
    <v>Map</v>
    <v>21</v>
    <v>205</v>
    <v>EE</v>
    <v>1336</v>
    <v>1337</v>
    <v>533</v>
    <v>1338</v>
    <v>1339</v>
    <v>1323</v>
    <v>1340</v>
    <v>1341</v>
    <v>1342</v>
    <v>EUR</v>
    <v>Estonia, officially the Republic of Estonia, is a country in the Baltic region of Northern Europe. It is bordered to the north by the Gulf of Finland across from Finland, to the west by the Baltic Sea across from Sweden, to the south by Latvia, ...</v>
    <v>1343</v>
    <v>1344</v>
    <v>1345</v>
    <v>1346</v>
    <v>1347</v>
    <v>1348</v>
    <v>1349</v>
    <v>1350</v>
    <v>1351</v>
    <v>405</v>
    <v>1323</v>
    <v>1354</v>
    <v>1355</v>
    <v>1356</v>
    <v>1357</v>
    <v>1358</v>
    <v>Estonia</v>
    <v>Mu isamaa, mu õnn ja rõõm</v>
    <v>1359</v>
    <v>Eesti Vabariik</v>
    <v>1360</v>
    <v>1361</v>
    <v>1362</v>
    <v>1363</v>
    <v>283</v>
    <v>1364</v>
    <v>157</v>
    <v>1365</v>
    <v>89</v>
    <v>1366</v>
    <v>1367</v>
    <v>1380</v>
    <v>1381</v>
    <v>1264</v>
    <v>1382</v>
    <v>1383</v>
    <v>Estonia</v>
    <v>1384</v>
    <v>mdp/vdpid/70</v>
  </rv>
  <rv s="2">
    <v>40</v>
    <v>21</v>
    <v>201</v>
    <v>3</v>
    <v>0</v>
    <v>Image of Estonia</v>
  </rv>
</rvData>
</file>

<file path=xl/richData/rdrichvaluestructure.xml><?xml version="1.0" encoding="utf-8"?>
<rvStructures xmlns="http://schemas.microsoft.com/office/spreadsheetml/2017/richdata" count="20">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atitude"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dmin Division 2 (County/district/other)" t="r"/>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ountry/region" t="r"/>
    <k n="Description" t="s"/>
    <k n="Households" t="r"/>
    <k n="Housing units" t="r"/>
    <k n="Image" t="r"/>
    <k n="Leader(s)" t="r"/>
    <k n="LearnMoreOnLink" t="r"/>
    <k n="Name" t="s"/>
    <k n="Official language" t="r"/>
    <k n="Persons per household" t="r"/>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alling code" t="r"/>
    <k n="Capital/Major City" t="r"/>
    <k n="Currency code" t="s"/>
    <k n="Description" t="s"/>
    <k n="GDP" t="r"/>
    <k n="Image" t="r"/>
    <k n="Largest city" t="r"/>
    <k n="Leader(s)" t="r"/>
    <k n="LearnMoreOnLink" t="r"/>
    <k n="Name" t="s"/>
    <k n="National anthem" t="s"/>
    <k n="Official language" t="r"/>
    <k n="Official 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2 (County/district/other)" t="r"/>
    <k n="Country/region" t="r"/>
    <k n="Description" t="s"/>
    <k n="Image" t="r"/>
    <k n="Latitude"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ountry/region" t="r"/>
    <k n="Description" t="s"/>
    <k n="Image" t="r"/>
    <k n="Leader(s)" t="r"/>
    <k n="LearnMoreOnLink" t="r"/>
    <k n="Name" t="s"/>
    <k n="Official language" t="r"/>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ountry/region" t="r"/>
    <k n="Description" t="s"/>
    <k n="Image" t="r"/>
    <k n="Leader(s)"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2 (County/district/other)" t="r"/>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atitude" t="r"/>
    <k n="Leader(s)" t="r"/>
    <k n="LearnMoreOnLink" t="r"/>
    <k n="Longitude"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Image" t="r"/>
    <k n="Leader(s)" t="r"/>
    <k n="LearnMoreOnLink" t="r"/>
    <k n="Name" t="s"/>
    <k n="National anthem" t="s"/>
    <k n="Official language" t="r"/>
    <k n="Official name" t="s"/>
    <k n="Population" t="r"/>
    <k n="Time zone(s)" t="r"/>
    <k n="UniqueName" t="s"/>
    <k n="VDPID/VSID" t="s"/>
  </s>
</rvStructures>
</file>

<file path=xl/richData/rdsupportingpropertybag.xml><?xml version="1.0" encoding="utf-8"?>
<supportingPropertyBags xmlns="http://schemas.microsoft.com/office/spreadsheetml/2017/richdata2">
  <spbArrays count="15">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Admin Division 1 (State/province/other)</v>
      <v t="s">Country/region</v>
      <v t="s">_SubLabel</v>
      <v t="s">Population</v>
      <v t="s">Area</v>
      <v t="s">Latitude</v>
      <v t="s">Longitude</v>
      <v t="s">Time zone(s)</v>
      <v t="s">_Flags</v>
      <v t="s">VDPID/VSID</v>
      <v t="s">UniqueName</v>
      <v t="s">_DisplayString</v>
      <v t="s">LearnMoreOnLink</v>
      <v t="s">Image</v>
      <v t="s">Description</v>
    </a>
    <a count="27">
      <v t="s">%EntityServiceId</v>
      <v t="s">%IsRefreshable</v>
      <v t="s">%EntityCulture</v>
      <v t="s">%EntityId</v>
      <v t="s">_Icon</v>
      <v t="s">_Provider</v>
      <v t="s">_Attribution</v>
      <v t="s">_Display</v>
      <v t="s">Name</v>
      <v t="s">_Format</v>
      <v t="s">Admin Division 2 (County/district/other)</v>
      <v t="s">Admin Division 1 (State/province/other)</v>
      <v t="s">Country/region</v>
      <v t="s">Leader(s)</v>
      <v t="s">_SubLabel</v>
      <v t="s">Population</v>
      <v t="s">Area</v>
      <v t="s">Latitude</v>
      <v t="s">Longitude</v>
      <v t="s">Time zone(s)</v>
      <v t="s">_Flags</v>
      <v t="s">VDPID/VSID</v>
      <v t="s">UniqueName</v>
      <v t="s">_DisplayString</v>
      <v t="s">LearnMoreOnLink</v>
      <v t="s">Image</v>
      <v t="s">Description</v>
    </a>
    <a count="28">
      <v t="s">%EntityServiceId</v>
      <v t="s">%IsRefreshable</v>
      <v t="s">%EntityCulture</v>
      <v t="s">%EntityId</v>
      <v t="s">_Icon</v>
      <v t="s">_Provider</v>
      <v t="s">_Attribution</v>
      <v t="s">_Display</v>
      <v t="s">Name</v>
      <v t="s">_Format</v>
      <v t="s">Leader(s)</v>
      <v t="s">Country/region</v>
      <v t="s">_SubLabel</v>
      <v t="s">Population</v>
      <v t="s">Area</v>
      <v t="s">Abbreviation</v>
      <v t="s">Official language</v>
      <v t="s">Households</v>
      <v t="s">Housing units</v>
      <v t="s">Persons per household</v>
      <v t="s">Time zone(s)</v>
      <v t="s">_Flags</v>
      <v t="s">VDPID/VSID</v>
      <v t="s">UniqueName</v>
      <v t="s">_DisplayString</v>
      <v t="s">LearnMoreOnLink</v>
      <v t="s">Image</v>
      <v t="s">Description</v>
    </a>
    <a count="31">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Time zone(s)</v>
      <v t="s">Calling code</v>
      <v t="s">_Flags</v>
      <v t="s">VDPID/VSID</v>
      <v t="s">UniqueName</v>
      <v t="s">_DisplayString</v>
      <v t="s">LearnMoreOnLink</v>
      <v t="s">Image</v>
      <v t="s">Description</v>
    </a>
    <a count="24">
      <v t="s">%EntityServiceId</v>
      <v t="s">%IsRefreshable</v>
      <v t="s">%EntityCulture</v>
      <v t="s">%EntityId</v>
      <v t="s">_Icon</v>
      <v t="s">_Provider</v>
      <v t="s">_Attribution</v>
      <v t="s">_Display</v>
      <v t="s">Name</v>
      <v t="s">_Format</v>
      <v t="s">Admin Division 2 (County/district/other)</v>
      <v t="s">Country/region</v>
      <v t="s">_SubLabel</v>
      <v t="s">Population</v>
      <v t="s">Latitude</v>
      <v t="s">Longitude</v>
      <v t="s">Time zone(s)</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Leader(s)</v>
      <v t="s">Country/region</v>
      <v t="s">_SubLabel</v>
      <v t="s">Population</v>
      <v t="s">Area</v>
      <v t="s">Abbreviation</v>
      <v t="s">Official language</v>
      <v t="s">Time zone(s)</v>
      <v t="s">_Flags</v>
      <v t="s">VDPID/VSID</v>
      <v t="s">UniqueName</v>
      <v t="s">_DisplayString</v>
      <v t="s">LearnMoreOnLink</v>
      <v t="s">Image</v>
      <v t="s">Description</v>
    </a>
    <a count="24">
      <v t="s">%EntityServiceId</v>
      <v t="s">%IsRefreshable</v>
      <v t="s">%EntityCulture</v>
      <v t="s">%EntityId</v>
      <v t="s">_Icon</v>
      <v t="s">_Provider</v>
      <v t="s">_Attribution</v>
      <v t="s">_Display</v>
      <v t="s">Name</v>
      <v t="s">_Format</v>
      <v t="s">Leader(s)</v>
      <v t="s">Country/region</v>
      <v t="s">_SubLabel</v>
      <v t="s">Population</v>
      <v t="s">Area</v>
      <v t="s">Abbreviation</v>
      <v t="s">Time zone(s)</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Country/region</v>
      <v t="s">Leader(s)</v>
      <v t="s">_SubLabel</v>
      <v t="s">Population</v>
      <v t="s">Area</v>
      <v t="s">Latitude</v>
      <v t="s">Longitude</v>
      <v t="s">Time zone(s)</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26">
      <v t="s">%EntityServiceId</v>
      <v t="s">%IsRefreshable</v>
      <v t="s">%EntityCulture</v>
      <v t="s">%EntityId</v>
      <v t="s">_Icon</v>
      <v t="s">_Provider</v>
      <v t="s">_Attribution</v>
      <v t="s">_Display</v>
      <v t="s">Name</v>
      <v t="s">_Format</v>
      <v t="s">Admin Division 2 (County/district/other)</v>
      <v t="s">Country/region</v>
      <v t="s">Leader(s)</v>
      <v t="s">_SubLabel</v>
      <v t="s">Population</v>
      <v t="s">Area</v>
      <v t="s">Latitude</v>
      <v t="s">Longitude</v>
      <v t="s">Time zone(s)</v>
      <v t="s">_Flags</v>
      <v t="s">VDPID/VSID</v>
      <v t="s">UniqueName</v>
      <v t="s">_DisplayString</v>
      <v t="s">LearnMoreOnLink</v>
      <v t="s">Image</v>
      <v t="s">Description</v>
    </a>
    <a count="26">
      <v t="s">%EntityServiceId</v>
      <v t="s">%IsRefreshable</v>
      <v t="s">%EntityCulture</v>
      <v t="s">%EntityId</v>
      <v t="s">_Icon</v>
      <v t="s">_Provider</v>
      <v t="s">_Attribution</v>
      <v t="s">_Display</v>
      <v t="s">Name</v>
      <v t="s">_Format</v>
      <v t="s">Admin Division 1 (State/province/other)</v>
      <v t="s">Country/region</v>
      <v t="s">Leader(s)</v>
      <v t="s">_SubLabel</v>
      <v t="s">Population</v>
      <v t="s">Area</v>
      <v t="s">Latitude</v>
      <v t="s">Longitude</v>
      <v t="s">Time zone(s)</v>
      <v t="s">_Flags</v>
      <v t="s">VDPID/VSID</v>
      <v t="s">UniqueName</v>
      <v t="s">_DisplayString</v>
      <v t="s">LearnMoreOnLink</v>
      <v t="s">Image</v>
      <v t="s">Description</v>
    </a>
    <a count="28">
      <v t="s">%EntityServiceId</v>
      <v t="s">%IsRefreshable</v>
      <v t="s">%EntityCulture</v>
      <v t="s">%EntityId</v>
      <v t="s">_Icon</v>
      <v t="s">_Provider</v>
      <v t="s">_Attribution</v>
      <v t="s">_Display</v>
      <v t="s">Name</v>
      <v t="s">_Format</v>
      <v t="s">Capital/Major City</v>
      <v t="s">Leader(s)</v>
      <v t="s">_SubLabel</v>
      <v t="s">Population</v>
      <v t="s">Area</v>
      <v t="s">Currency code</v>
      <v t="s">National anthem</v>
      <v t="s">Official language</v>
      <v t="s">Official name</v>
      <v t="s">Time zone(s)</v>
      <v t="s">Calling code</v>
      <v t="s">_Flags</v>
      <v t="s">VDPID/VSID</v>
      <v t="s">UniqueName</v>
      <v t="s">_DisplayString</v>
      <v t="s">LearnMoreOnLink</v>
      <v t="s">Image</v>
      <v t="s">Description</v>
    </a>
  </spbArrays>
  <spbData count="206">
    <spb s="0">
      <v xml:space="preserve">data.worldbank.org	</v>
      <v xml:space="preserve">	</v>
      <v xml:space="preserve">http://data.worldbank.org/indicator/FP.CPI.TOTL	</v>
      <v xml:space="preserve">	</v>
    </spb>
    <spb s="0">
      <v xml:space="preserve">Wikipedia	Cia	travel.state.gov	</v>
      <v xml:space="preserve">CC-BY-SA			</v>
      <v xml:space="preserve">http://en.wikipedia.org/wiki/Denmark	https://www.cia.gov/library/publications/the-world-factbook/geos/da.html?Transportation	https://travel.state.gov/content/travel/en/international-travel/International-Travel-Country-Information-Pages/Denmark.html	</v>
      <v xml:space="preserve">http://creativecommons.org/licenses/by-sa/3.0/			</v>
    </spb>
    <spb s="0">
      <v xml:space="preserve">Wikipedia	</v>
      <v xml:space="preserve">CC BY-SA 3.0	</v>
      <v xml:space="preserve">https://en.wikipedia.org/wiki/Denmark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http://en.wikipedia.org/wiki/Denmark	</v>
      <v xml:space="preserve">http://creativecommons.org/licenses/by-sa/3.0/	</v>
    </spb>
    <spb s="0">
      <v xml:space="preserve">Cia	</v>
      <v xml:space="preserve">	</v>
      <v xml:space="preserve">https://www.cia.gov/library/publications/the-world-factbook/geos/da.html?Transportation	</v>
      <v xml:space="preserve">	</v>
    </spb>
    <spb s="0">
      <v xml:space="preserve">data.worldbank.org	</v>
      <v xml:space="preserve">	</v>
      <v xml:space="preserve">http://data.worldbank.org/indicator/SP.DYN.TFRT.IN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2</v>
      <v>2</v>
      <v>5</v>
      <v>6</v>
      <v>1</v>
      <v>5</v>
      <v>7</v>
      <v>2</v>
      <v>5</v>
      <v>8</v>
      <v>9</v>
      <v>10</v>
      <v>5</v>
      <v>5</v>
      <v>2</v>
      <v>5</v>
      <v>11</v>
      <v>12</v>
      <v>13</v>
      <v>14</v>
      <v>5</v>
      <v>1</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2019</v>
      <v>square km</v>
      <v>per thousand (2018)</v>
      <v>2025</v>
      <v>2019</v>
      <v>2018</v>
      <v>per liter (2016)</v>
      <v>2019</v>
      <v>years (2018)</v>
      <v>2018</v>
      <v>per thousand (2018)</v>
      <v>2019</v>
      <v>2017</v>
      <v>2016</v>
      <v>2019</v>
      <v>2016</v>
      <v>2016</v>
      <v>kilotons per year (2016)</v>
      <v>deaths per 100,000 (2017)</v>
      <v>kWh (2014)</v>
      <v>2015</v>
      <v>2004</v>
      <v>2017</v>
      <v>2017</v>
      <v>2017</v>
      <v>2017</v>
      <v>2017</v>
      <v>2015</v>
      <v>2017</v>
      <v>2017</v>
      <v>2017</v>
      <v>2017</v>
      <v>2019</v>
    </spb>
    <spb s="8">
      <v>3</v>
    </spb>
    <spb s="8">
      <v>4</v>
    </spb>
    <spb s="8">
      <v>5</v>
    </spb>
    <spb s="8">
      <v>6</v>
    </spb>
    <spb s="8">
      <v>7</v>
    </spb>
    <spb s="8">
      <v>8</v>
    </spb>
    <spb s="8">
      <v>9</v>
    </spb>
    <spb s="8">
      <v>10</v>
    </spb>
    <spb s="8">
      <v>11</v>
    </spb>
    <spb s="0">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0">
      <v xml:space="preserve">Wikipedia	</v>
      <v xml:space="preserve">CC BY-SA 3.0	</v>
      <v xml:space="preserve">https://en.wikipedia.org/wiki/Germany	</v>
      <v xml:space="preserve">https://creativecommons.org/licenses/by-sa/3.0	</v>
    </spb>
    <spb s="0">
      <v xml:space="preserve">Wikipedia	</v>
      <v xml:space="preserve">CC-BY-SA	</v>
      <v xml:space="preserve">http://en.wikipedia.org/wiki/Germany	</v>
      <v xml:space="preserve">http://creativecommons.org/licenses/by-sa/3.0/	</v>
    </spb>
    <spb s="0">
      <v xml:space="preserve">Cia	</v>
      <v xml:space="preserve">	</v>
      <v xml:space="preserve">https://www.cia.gov/library/publications/the-world-factbook/geos/gm.html?Transportation	</v>
      <v xml:space="preserve">	</v>
    </spb>
    <spb s="9">
      <v>0</v>
      <v>32</v>
      <v>33</v>
      <v>33</v>
      <v>3</v>
      <v>33</v>
      <v>33</v>
      <v>33</v>
      <v>34</v>
      <v>33</v>
      <v>33</v>
      <v>34</v>
      <v>33</v>
      <v>33</v>
      <v>35</v>
      <v>6</v>
      <v>32</v>
      <v>35</v>
      <v>7</v>
      <v>33</v>
      <v>35</v>
      <v>8</v>
      <v>9</v>
      <v>10</v>
      <v>35</v>
      <v>35</v>
      <v>33</v>
      <v>35</v>
      <v>11</v>
      <v>12</v>
      <v>13</v>
      <v>14</v>
      <v>35</v>
      <v>32</v>
      <v>35</v>
      <v>35</v>
      <v>35</v>
      <v>35</v>
      <v>35</v>
      <v>35</v>
      <v>35</v>
      <v>35</v>
      <v>35</v>
      <v>35</v>
      <v>15</v>
    </spb>
    <spb s="2">
      <v>1</v>
      <v>Name</v>
      <v>LearnMoreOnLink</v>
    </spb>
    <spb s="7">
      <v>2019</v>
      <v>2019</v>
      <v>square km</v>
      <v>per thousand (2018)</v>
      <v>2025</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 s="0">
      <v xml:space="preserve">Wikipedia	</v>
      <v xml:space="preserve">CC-BY-SA	</v>
      <v xml:space="preserve">http://en.wikipedia.org/wiki/Helsingborg	</v>
      <v xml:space="preserve">http://creativecommons.org/licenses/by-sa/3.0/	</v>
    </spb>
    <spb s="0">
      <v xml:space="preserve">Wikipedia	</v>
      <v xml:space="preserve">CC BY-SA 3.0	</v>
      <v xml:space="preserve">https://en.wikipedia.org/wiki/Helsingborg	</v>
      <v xml:space="preserve">https://creativecommons.org/licenses/by-sa/3.0	</v>
    </spb>
    <spb s="10">
      <v>39</v>
      <v>40</v>
      <v>40</v>
      <v>40</v>
      <v>40</v>
      <v>40</v>
      <v>40</v>
      <v>40</v>
      <v>40</v>
    </spb>
    <spb s="2">
      <v>2</v>
      <v>Name</v>
      <v>LearnMoreOnLink</v>
    </spb>
    <spb s="11">
      <v>square km</v>
      <v>2020</v>
    </spb>
    <spb s="8">
      <v>12</v>
    </spb>
    <spb s="0">
      <v xml:space="preserve">Wikipedia	Cia	travel.state.gov	</v>
      <v xml:space="preserve">CC-BY-SA			</v>
      <v xml:space="preserve">http://en.wikipedia.org/wiki/Sweden	https://www.cia.gov/library/publications/the-world-factbook/geos/sw.html?Transportation	https://travel.state.gov/content/travel/en/international-travel/International-Travel-Country-Information-Pages/Sweden.html	</v>
      <v xml:space="preserve">http://creativecommons.org/licenses/by-sa/3.0/			</v>
    </spb>
    <spb s="0">
      <v xml:space="preserve">Wikipedia	</v>
      <v xml:space="preserve">CC BY-SA 3.0	</v>
      <v xml:space="preserve">https://en.wikipedia.org/wiki/Sweden	</v>
      <v xml:space="preserve">https://creativecommons.org/licenses/by-sa/3.0	</v>
    </spb>
    <spb s="0">
      <v xml:space="preserve">Wikipedia	</v>
      <v xml:space="preserve">CC-BY-SA	</v>
      <v xml:space="preserve">http://en.wikipedia.org/wiki/Sweden	</v>
      <v xml:space="preserve">http://creativecommons.org/licenses/by-sa/3.0/	</v>
    </spb>
    <spb s="0">
      <v xml:space="preserve">Cia	</v>
      <v xml:space="preserve">	</v>
      <v xml:space="preserve">https://www.cia.gov/library/publications/the-world-factbook/geos/sw.html?Transportation	</v>
      <v xml:space="preserve">	</v>
    </spb>
    <spb s="1">
      <v>0</v>
      <v>45</v>
      <v>46</v>
      <v>46</v>
      <v>3</v>
      <v>46</v>
      <v>46</v>
      <v>46</v>
      <v>47</v>
      <v>46</v>
      <v>46</v>
      <v>46</v>
      <v>46</v>
      <v>48</v>
      <v>6</v>
      <v>45</v>
      <v>48</v>
      <v>7</v>
      <v>46</v>
      <v>48</v>
      <v>8</v>
      <v>9</v>
      <v>10</v>
      <v>48</v>
      <v>48</v>
      <v>46</v>
      <v>48</v>
      <v>11</v>
      <v>12</v>
      <v>13</v>
      <v>14</v>
      <v>48</v>
      <v>45</v>
      <v>48</v>
      <v>48</v>
      <v>48</v>
      <v>48</v>
      <v>48</v>
      <v>48</v>
      <v>48</v>
      <v>48</v>
      <v>48</v>
      <v>48</v>
      <v>15</v>
    </spb>
    <spb s="7">
      <v>2019</v>
      <v>2019</v>
      <v>square km</v>
      <v>per thousand (2018)</v>
      <v>2025</v>
      <v>2019</v>
      <v>2018</v>
      <v>per liter (2016)</v>
      <v>2019</v>
      <v>years (2018)</v>
      <v>2018</v>
      <v>per thousand (2018)</v>
      <v>2019</v>
      <v>2017</v>
      <v>2016</v>
      <v>2019</v>
      <v>2016</v>
      <v>2016</v>
      <v>kilotons per year (2016)</v>
      <v>deaths per 100,000 (2017)</v>
      <v>kWh (2014)</v>
      <v>2015</v>
      <v>2003</v>
      <v>2017</v>
      <v>2017</v>
      <v>2017</v>
      <v>2017</v>
      <v>2017</v>
      <v>2015</v>
      <v>2017</v>
      <v>2017</v>
      <v>2017</v>
      <v>2017</v>
      <v>2019</v>
    </spb>
    <spb s="0">
      <v xml:space="preserve">Wikipedia	</v>
      <v xml:space="preserve">CC BY-SA 3.0	</v>
      <v xml:space="preserve">https://en.wikipedia.org/wiki/Stockholm	</v>
      <v xml:space="preserve">https://creativecommons.org/licenses/by-sa/3.0	</v>
    </spb>
    <spb s="12">
      <v>51</v>
      <v>51</v>
      <v>51</v>
      <v>51</v>
      <v>51</v>
      <v>51</v>
      <v>51</v>
      <v>51</v>
      <v>51</v>
      <v>51</v>
    </spb>
    <spb s="2">
      <v>3</v>
      <v>Name</v>
      <v>LearnMoreOnLink</v>
    </spb>
    <spb s="11">
      <v>square km</v>
      <v>2026</v>
    </spb>
    <spb s="0">
      <v xml:space="preserve">Wikipedia	</v>
      <v xml:space="preserve">CC BY-SA 3.0	</v>
      <v xml:space="preserve">https://en.wikipedia.org/wiki/Berlin	</v>
      <v xml:space="preserve">https://creativecommons.org/licenses/by-sa/3.0	</v>
    </spb>
    <spb s="0">
      <v xml:space="preserve">ergebnisse.zensus2011.de	</v>
      <v xml:space="preserve">	</v>
      <v xml:space="preserve">https://ergebnisse.zensus2011.de/?locale=en#dynTable:statUnit=WOHNUNG;absRel=ANZAHL;ags=01,02,03,04,05,06,07,08,09,10,11,12,13,14,15,16;agsAxis=X;yAxis=ZAHLWOHNGN_HHG	</v>
      <v xml:space="preserve">	</v>
    </spb>
    <spb s="0">
      <v xml:space="preserve">Wikipedia	</v>
      <v xml:space="preserve">CC-BY-SA	</v>
      <v xml:space="preserve">http://en.wikipedia.org/wiki/Berlin	</v>
      <v xml:space="preserve">http://creativecommons.org/licenses/by-sa/3.0/	</v>
    </spb>
    <spb s="13">
      <v>55</v>
      <v>55</v>
      <v>56</v>
      <v>55</v>
      <v>55</v>
      <v>55</v>
      <v>57</v>
      <v>56</v>
      <v>55</v>
      <v>56</v>
    </spb>
    <spb s="2">
      <v>4</v>
      <v>Name</v>
      <v>LearnMoreOnLink</v>
    </spb>
    <spb s="14">
      <v>square km</v>
      <v>2011</v>
      <v>2025</v>
      <v>2011</v>
      <v>2011</v>
    </spb>
    <spb s="0">
      <v xml:space="preserve">Wikipedia	</v>
      <v xml:space="preserve">CC-BY-SA	</v>
      <v xml:space="preserve">http://en.wikipedia.org/wiki/Gibraltar	</v>
      <v xml:space="preserve">http://creativecommons.org/licenses/by-sa/3.0/	</v>
    </spb>
    <spb s="0">
      <v xml:space="preserve">Wikipedia	</v>
      <v xml:space="preserve">CC BY-SA 3.0	</v>
      <v xml:space="preserve">https://en.wikipedia.org/wiki/Gibraltar	</v>
      <v xml:space="preserve">https://creativecommons.org/licenses/by-sa/3.0	</v>
    </spb>
    <spb s="15">
      <v>61</v>
      <v>62</v>
      <v>62</v>
      <v>62</v>
      <v>62</v>
      <v>62</v>
      <v>61</v>
      <v>62</v>
      <v>61</v>
      <v>62</v>
      <v>62</v>
      <v>62</v>
      <v>61</v>
    </spb>
    <spb s="2">
      <v>5</v>
      <v>Name</v>
      <v>LearnMoreOnLink</v>
    </spb>
    <spb s="16">
      <v>2008</v>
      <v>square km</v>
      <v>2025</v>
    </spb>
    <spb s="0">
      <v xml:space="preserve">Wikipedia	</v>
      <v xml:space="preserve">CC BY-SA 3.0	</v>
      <v xml:space="preserve">https://en.wikipedia.org/wiki/Westside,_Gibraltar	</v>
      <v xml:space="preserve">https://creativecommons.org/licenses/by-sa/3.0	</v>
    </spb>
    <spb s="17">
      <v>66</v>
      <v>66</v>
      <v>66</v>
      <v>66</v>
      <v>66</v>
      <v>66</v>
      <v>66</v>
      <v>66</v>
    </spb>
    <spb s="2">
      <v>6</v>
      <v>Name</v>
      <v>LearnMoreOnLink</v>
    </spb>
    <spb s="18">
      <v>2012</v>
    </spb>
    <spb s="0">
      <v xml:space="preserve">Wikipedia	Cia	travel.state.gov	</v>
      <v xml:space="preserve">CC-BY-SA			</v>
      <v xml:space="preserve">http://en.wikipedia.org/wiki/United_Kingdom	https://www.cia.gov/library/publications/the-world-factbook/geos/uk.html?Transportation	https://travel.state.gov/content/travel/en/international-travel/International-Travel-Country-Information-Pages/UnitedKingdom.html?wcmmode=disabled	</v>
      <v xml:space="preserve">http://creativecommons.org/licenses/by-sa/3.0/			</v>
    </spb>
    <spb s="0">
      <v xml:space="preserve">Wikipedia	</v>
      <v xml:space="preserve">CC BY-SA 3.0	</v>
      <v xml:space="preserve">https://en.wikipedia.org/wiki/United_Kingdom	</v>
      <v xml:space="preserve">https://creativecommons.org/licenses/by-sa/3.0	</v>
    </spb>
    <spb s="0">
      <v xml:space="preserve">Wikipedia	</v>
      <v xml:space="preserve">CC-BY-SA	</v>
      <v xml:space="preserve">http://en.wikipedia.org/wiki/United_Kingdom	</v>
      <v xml:space="preserve">http://creativecommons.org/licenses/by-sa/3.0/	</v>
    </spb>
    <spb s="0">
      <v xml:space="preserve">Cia	</v>
      <v xml:space="preserve">	</v>
      <v xml:space="preserve">https://www.cia.gov/library/publications/the-world-factbook/geos/uk.html?Transportation	</v>
      <v xml:space="preserve">	</v>
    </spb>
    <spb s="9">
      <v>0</v>
      <v>70</v>
      <v>71</v>
      <v>71</v>
      <v>3</v>
      <v>71</v>
      <v>71</v>
      <v>71</v>
      <v>72</v>
      <v>71</v>
      <v>71</v>
      <v>72</v>
      <v>71</v>
      <v>71</v>
      <v>73</v>
      <v>6</v>
      <v>70</v>
      <v>73</v>
      <v>7</v>
      <v>71</v>
      <v>73</v>
      <v>8</v>
      <v>9</v>
      <v>10</v>
      <v>73</v>
      <v>73</v>
      <v>71</v>
      <v>73</v>
      <v>11</v>
      <v>12</v>
      <v>13</v>
      <v>14</v>
      <v>73</v>
      <v>70</v>
      <v>73</v>
      <v>73</v>
      <v>73</v>
      <v>73</v>
      <v>73</v>
      <v>73</v>
      <v>73</v>
      <v>73</v>
      <v>73</v>
      <v>73</v>
      <v>15</v>
    </spb>
    <spb s="7">
      <v>2019</v>
      <v>2019</v>
      <v>square km</v>
      <v>per thousand (2018)</v>
      <v>2025</v>
      <v>2019</v>
      <v>2018</v>
      <v>per liter (2016)</v>
      <v>2019</v>
      <v>years (2018)</v>
      <v>2018</v>
      <v>per thousand (2018)</v>
      <v>2019</v>
      <v>2017</v>
      <v>2016</v>
      <v>2019</v>
      <v>2016</v>
      <v>2018</v>
      <v>kilotons per year (2016)</v>
      <v>deaths per 100,000 (2017)</v>
      <v>kWh (2014)</v>
      <v>2015</v>
      <v>2008</v>
      <v>2016</v>
      <v>2016</v>
      <v>2016</v>
      <v>2016</v>
      <v>2016</v>
      <v>2015</v>
      <v>2016</v>
      <v>2016</v>
      <v>2017</v>
      <v>2017</v>
      <v>2019</v>
    </spb>
    <spb s="0">
      <v xml:space="preserve">Wikipedia	</v>
      <v xml:space="preserve">CC BY-SA 3.0	</v>
      <v xml:space="preserve">https://en.wikipedia.org/wiki/London	</v>
      <v xml:space="preserve">https://creativecommons.org/licenses/by-sa/3.0	</v>
    </spb>
    <spb s="12">
      <v>76</v>
      <v>76</v>
      <v>76</v>
      <v>76</v>
      <v>76</v>
      <v>76</v>
      <v>76</v>
      <v>76</v>
      <v>76</v>
      <v>76</v>
    </spb>
    <spb s="11">
      <v>square km</v>
      <v>2024</v>
    </spb>
    <spb s="0">
      <v xml:space="preserve">Wikipedia	Cia	Facebook	</v>
      <v xml:space="preserve">CC-BY-SA			</v>
      <v xml:space="preserve">http://en.wikipedia.org/wiki/Spain	https://www.cia.gov/library/publications/the-world-factbook/geos/sp.html?Transportation	https://www.facebook.com/spain.info.no	</v>
      <v xml:space="preserve">http://creativecommons.org/licenses/by-sa/3.0/			</v>
    </spb>
    <spb s="0">
      <v xml:space="preserve">Wikipedia	</v>
      <v xml:space="preserve">CC BY-SA 3.0	</v>
      <v xml:space="preserve">https://en.wikipedia.org/wiki/Spain	</v>
      <v xml:space="preserve">https://creativecommons.org/licenses/by-sa/3.0	</v>
    </spb>
    <spb s="0">
      <v xml:space="preserve">Wikipedia	</v>
      <v xml:space="preserve">CC-BY-SA	</v>
      <v xml:space="preserve">http://en.wikipedia.org/wiki/Spain	</v>
      <v xml:space="preserve">http://creativecommons.org/licenses/by-sa/3.0/	</v>
    </spb>
    <spb s="0">
      <v xml:space="preserve">Cia	</v>
      <v xml:space="preserve">	</v>
      <v xml:space="preserve">https://www.cia.gov/library/publications/the-world-factbook/geos/sp.html?Transportation	</v>
      <v xml:space="preserve">	</v>
    </spb>
    <spb s="9">
      <v>0</v>
      <v>79</v>
      <v>80</v>
      <v>80</v>
      <v>3</v>
      <v>80</v>
      <v>80</v>
      <v>80</v>
      <v>81</v>
      <v>80</v>
      <v>80</v>
      <v>81</v>
      <v>80</v>
      <v>80</v>
      <v>82</v>
      <v>6</v>
      <v>79</v>
      <v>82</v>
      <v>7</v>
      <v>80</v>
      <v>82</v>
      <v>8</v>
      <v>9</v>
      <v>10</v>
      <v>82</v>
      <v>82</v>
      <v>80</v>
      <v>82</v>
      <v>11</v>
      <v>12</v>
      <v>13</v>
      <v>14</v>
      <v>82</v>
      <v>79</v>
      <v>82</v>
      <v>82</v>
      <v>82</v>
      <v>82</v>
      <v>82</v>
      <v>82</v>
      <v>82</v>
      <v>82</v>
      <v>82</v>
      <v>82</v>
      <v>15</v>
    </spb>
    <spb s="7">
      <v>2019</v>
      <v>2019</v>
      <v>square km</v>
      <v>per thousand (2018)</v>
      <v>2025</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 s="0">
      <v xml:space="preserve">Wikipedia	</v>
      <v xml:space="preserve">CC BY-SA 3.0	</v>
      <v xml:space="preserve">https://en.wikipedia.org/wiki/Oslo	</v>
      <v xml:space="preserve">https://creativecommons.org/licenses/by-sa/3.0	</v>
    </spb>
    <spb s="0">
      <v xml:space="preserve">Wikipedia	</v>
      <v xml:space="preserve">CC-BY-SA	</v>
      <v xml:space="preserve">http://en.wikipedia.org/wiki/Oslo	</v>
      <v xml:space="preserve">http://creativecommons.org/licenses/by-sa/3.0/	</v>
    </spb>
    <spb s="19">
      <v>85</v>
      <v>85</v>
      <v>85</v>
      <v>85</v>
      <v>85</v>
      <v>86</v>
      <v>85</v>
    </spb>
    <spb s="2">
      <v>7</v>
      <v>Name</v>
      <v>LearnMoreOnLink</v>
    </spb>
    <spb s="11">
      <v>square km</v>
      <v>2025</v>
    </spb>
    <spb s="0">
      <v xml:space="preserve">Wikipedia	Cia	travel.state.gov	</v>
      <v xml:space="preserve">CC-BY-SA			</v>
      <v xml:space="preserve">http://en.wikipedia.org/wiki/Norway	https://www.cia.gov/library/publications/the-world-factbook/geos/no.html?Transportation	https://travel.state.gov/content/travel/en/international-travel/International-Travel-Country-Information-Pages/Norway.html	</v>
      <v xml:space="preserve">http://creativecommons.org/licenses/by-sa/3.0/			</v>
    </spb>
    <spb s="0">
      <v xml:space="preserve">Wikipedia	</v>
      <v xml:space="preserve">CC BY-SA 3.0	</v>
      <v xml:space="preserve">https://en.wikipedia.org/wiki/Norway	</v>
      <v xml:space="preserve">https://creativecommons.org/licenses/by-sa/3.0	</v>
    </spb>
    <spb s="0">
      <v xml:space="preserve">Wikipedia	</v>
      <v xml:space="preserve">CC-BY-SA	</v>
      <v xml:space="preserve">http://en.wikipedia.org/wiki/Norway	</v>
      <v xml:space="preserve">http://creativecommons.org/licenses/by-sa/3.0/	</v>
    </spb>
    <spb s="0">
      <v xml:space="preserve">Cia	</v>
      <v xml:space="preserve">	</v>
      <v xml:space="preserve">https://www.cia.gov/library/publications/the-world-factbook/geos/no.html?Transportation	</v>
      <v xml:space="preserve">	</v>
    </spb>
    <spb s="1">
      <v>0</v>
      <v>90</v>
      <v>91</v>
      <v>91</v>
      <v>3</v>
      <v>91</v>
      <v>91</v>
      <v>91</v>
      <v>92</v>
      <v>91</v>
      <v>91</v>
      <v>91</v>
      <v>91</v>
      <v>93</v>
      <v>6</v>
      <v>90</v>
      <v>93</v>
      <v>7</v>
      <v>91</v>
      <v>93</v>
      <v>8</v>
      <v>9</v>
      <v>10</v>
      <v>93</v>
      <v>93</v>
      <v>91</v>
      <v>93</v>
      <v>11</v>
      <v>12</v>
      <v>13</v>
      <v>14</v>
      <v>93</v>
      <v>90</v>
      <v>93</v>
      <v>93</v>
      <v>93</v>
      <v>93</v>
      <v>93</v>
      <v>93</v>
      <v>93</v>
      <v>93</v>
      <v>93</v>
      <v>93</v>
      <v>15</v>
    </spb>
    <spb s="7">
      <v>2019</v>
      <v>2019</v>
      <v>square km</v>
      <v>per thousand (2018)</v>
      <v>2025</v>
      <v>2019</v>
      <v>2018</v>
      <v>per liter (2016)</v>
      <v>2019</v>
      <v>years (2018)</v>
      <v>2018</v>
      <v>per thousand (2018)</v>
      <v>2019</v>
      <v>2017</v>
      <v>2016</v>
      <v>2019</v>
      <v>2016</v>
      <v>2018</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http://en.wikipedia.org/wiki/Croatia	https://www.cia.gov/library/publications/the-world-factbook/geos/hr.html?Transportation	https://travel.state.gov/content/travel/en/international-travel/International-Travel-Country-Information-Pages/Croatia.html	</v>
      <v xml:space="preserve">http://creativecommons.org/licenses/by-sa/3.0/			</v>
    </spb>
    <spb s="0">
      <v xml:space="preserve">Wikipedia	</v>
      <v xml:space="preserve">CC BY-SA 3.0	</v>
      <v xml:space="preserve">https://en.wikipedia.org/wiki/Croatia	</v>
      <v xml:space="preserve">https://creativecommons.org/licenses/by-sa/3.0	</v>
    </spb>
    <spb s="0">
      <v xml:space="preserve">Wikipedia	</v>
      <v xml:space="preserve">CC-BY-SA	</v>
      <v xml:space="preserve">http://en.wikipedia.org/wiki/Croatia	</v>
      <v xml:space="preserve">http://creativecommons.org/licenses/by-sa/3.0/	</v>
    </spb>
    <spb s="0">
      <v xml:space="preserve">Cia	</v>
      <v xml:space="preserve">	</v>
      <v xml:space="preserve">https://www.cia.gov/library/publications/the-world-factbook/geos/hr.html?Transportation	</v>
      <v xml:space="preserve">	</v>
    </spb>
    <spb s="9">
      <v>0</v>
      <v>96</v>
      <v>97</v>
      <v>97</v>
      <v>3</v>
      <v>97</v>
      <v>97</v>
      <v>97</v>
      <v>98</v>
      <v>97</v>
      <v>97</v>
      <v>98</v>
      <v>97</v>
      <v>97</v>
      <v>99</v>
      <v>6</v>
      <v>96</v>
      <v>99</v>
      <v>7</v>
      <v>97</v>
      <v>99</v>
      <v>8</v>
      <v>9</v>
      <v>10</v>
      <v>99</v>
      <v>99</v>
      <v>97</v>
      <v>99</v>
      <v>11</v>
      <v>12</v>
      <v>13</v>
      <v>14</v>
      <v>99</v>
      <v>96</v>
      <v>99</v>
      <v>99</v>
      <v>99</v>
      <v>99</v>
      <v>99</v>
      <v>99</v>
      <v>99</v>
      <v>99</v>
      <v>99</v>
      <v>99</v>
      <v>15</v>
    </spb>
    <spb s="7">
      <v>2019</v>
      <v>2019</v>
      <v>square km</v>
      <v>per thousand (2018)</v>
      <v>2025</v>
      <v>2019</v>
      <v>2018</v>
      <v>per liter (2016)</v>
      <v>2019</v>
      <v>years (2018)</v>
      <v>2018</v>
      <v>per thousand (2018)</v>
      <v>2019</v>
      <v>2017</v>
      <v>2016</v>
      <v>2019</v>
      <v>2016</v>
      <v>2016</v>
      <v>kilotons per year (2016)</v>
      <v>deaths per 100,000 (2017)</v>
      <v>kWh (2014)</v>
      <v>2014</v>
      <v>2019</v>
      <v>2017</v>
      <v>2017</v>
      <v>2017</v>
      <v>2017</v>
      <v>2017</v>
      <v>2015</v>
      <v>2017</v>
      <v>2017</v>
      <v>2017</v>
      <v>2017</v>
      <v>2019</v>
    </spb>
    <spb s="0">
      <v xml:space="preserve">Wikipedia	</v>
      <v xml:space="preserve">CC BY-SA 3.0	</v>
      <v xml:space="preserve">https://en.wikipedia.org/wiki/Zagreb	</v>
      <v xml:space="preserve">https://creativecommons.org/licenses/by-sa/3.0	</v>
    </spb>
    <spb s="0">
      <v xml:space="preserve">Wikipedia	</v>
      <v xml:space="preserve">CC-BY-SA	</v>
      <v xml:space="preserve">http://en.wikipedia.org/wiki/Zagreb	</v>
      <v xml:space="preserve">http://creativecommons.org/licenses/by-sa/3.0/	</v>
    </spb>
    <spb s="19">
      <v>102</v>
      <v>102</v>
      <v>102</v>
      <v>102</v>
      <v>102</v>
      <v>103</v>
      <v>102</v>
    </spb>
    <spb s="2">
      <v>8</v>
      <v>Name</v>
      <v>LearnMoreOnLink</v>
    </spb>
    <spb s="11">
      <v>square km</v>
      <v>2021</v>
    </spb>
    <spb s="0">
      <v xml:space="preserve">Wikipedia	</v>
      <v xml:space="preserve">CC BY-SA 3.0	</v>
      <v xml:space="preserve">https://en.wikipedia.org/wiki/Riga	</v>
      <v xml:space="preserve">https://creativecommons.org/licenses/by-sa/3.0	</v>
    </spb>
    <spb s="20">
      <v>107</v>
      <v>107</v>
      <v>107</v>
      <v>107</v>
      <v>107</v>
      <v>107</v>
      <v>107</v>
      <v>107</v>
    </spb>
    <spb s="2">
      <v>9</v>
      <v>Name</v>
      <v>LearnMoreOnLink</v>
    </spb>
    <spb s="0">
      <v xml:space="preserve">Wikipedia	Cia	travel.state.gov	</v>
      <v xml:space="preserve">CC-BY-SA			</v>
      <v xml:space="preserve">http://en.wikipedia.org/wiki/Latvia	https://www.cia.gov/library/publications/the-world-factbook/geos/lg.html?Transportation	https://travel.state.gov/content/travel/en/international-travel/International-Travel-Country-Information-Pages/Latvia.html	</v>
      <v xml:space="preserve">http://creativecommons.org/licenses/by-sa/3.0/			</v>
    </spb>
    <spb s="0">
      <v xml:space="preserve">Wikipedia	</v>
      <v xml:space="preserve">CC BY-SA 3.0	</v>
      <v xml:space="preserve">https://en.wikipedia.org/wiki/Latvia	</v>
      <v xml:space="preserve">https://creativecommons.org/licenses/by-sa/3.0	</v>
    </spb>
    <spb s="0">
      <v xml:space="preserve">Wikipedia	</v>
      <v xml:space="preserve">CC-BY-SA	</v>
      <v xml:space="preserve">http://en.wikipedia.org/wiki/Latvia	</v>
      <v xml:space="preserve">http://creativecommons.org/licenses/by-sa/3.0/	</v>
    </spb>
    <spb s="0">
      <v xml:space="preserve">Cia	</v>
      <v xml:space="preserve">	</v>
      <v xml:space="preserve">https://www.cia.gov/library/publications/the-world-factbook/geos/lg.html?Transportation	</v>
      <v xml:space="preserve">	</v>
    </spb>
    <spb s="21">
      <v>0</v>
      <v>110</v>
      <v>111</v>
      <v>111</v>
      <v>3</v>
      <v>111</v>
      <v>111</v>
      <v>111</v>
      <v>112</v>
      <v>111</v>
      <v>111</v>
      <v>112</v>
      <v>111</v>
      <v>111</v>
      <v>113</v>
      <v>6</v>
      <v>110</v>
      <v>113</v>
      <v>7</v>
      <v>111</v>
      <v>113</v>
      <v>8</v>
      <v>9</v>
      <v>10</v>
      <v>113</v>
      <v>113</v>
      <v>111</v>
      <v>113</v>
      <v>11</v>
      <v>12</v>
      <v>13</v>
      <v>14</v>
      <v>113</v>
      <v>113</v>
      <v>113</v>
      <v>113</v>
      <v>113</v>
      <v>113</v>
      <v>113</v>
      <v>113</v>
      <v>113</v>
      <v>113</v>
      <v>113</v>
      <v>15</v>
    </spb>
    <spb s="2">
      <v>10</v>
      <v>Name</v>
      <v>LearnMoreOnLink</v>
    </spb>
    <spb s="22">
      <v>2019</v>
      <v>2019</v>
      <v>square km</v>
      <v>per thousand (2018)</v>
      <v>2025</v>
      <v>2019</v>
      <v>2018</v>
      <v>per liter (2016)</v>
      <v>2019</v>
      <v>years (2018)</v>
      <v>2018</v>
      <v>per thousand (2018)</v>
      <v>2019</v>
      <v>2017</v>
      <v>2016</v>
      <v>2019</v>
      <v>2016</v>
      <v>2017</v>
      <v>kilotons per year (2016)</v>
      <v>deaths per 100,000 (2017)</v>
      <v>kWh (2014)</v>
      <v>2014</v>
      <v>2017</v>
      <v>2017</v>
      <v>2017</v>
      <v>2017</v>
      <v>2017</v>
      <v>2015</v>
      <v>2017</v>
      <v>2017</v>
      <v>2017</v>
      <v>2017</v>
      <v>2019</v>
    </spb>
    <spb s="0">
      <v xml:space="preserve">Wikipedia	</v>
      <v xml:space="preserve">CC BY-SA 3.0	</v>
      <v xml:space="preserve">https://en.wikipedia.org/wiki/Copenhagen	</v>
      <v xml:space="preserve">https://creativecommons.org/licenses/by-sa/3.0	</v>
    </spb>
    <spb s="12">
      <v>117</v>
      <v>117</v>
      <v>117</v>
      <v>117</v>
      <v>117</v>
      <v>117</v>
      <v>117</v>
      <v>117</v>
      <v>117</v>
      <v>117</v>
    </spb>
    <spb s="0">
      <v xml:space="preserve">Wikipedia	</v>
      <v xml:space="preserve">CC BY-SA 3.0	</v>
      <v xml:space="preserve">https://en.wikipedia.org/wiki/City_of_Brussels	</v>
      <v xml:space="preserve">https://creativecommons.org/licenses/by-sa/3.0	</v>
    </spb>
    <spb s="12">
      <v>119</v>
      <v>119</v>
      <v>119</v>
      <v>119</v>
      <v>119</v>
      <v>119</v>
      <v>119</v>
      <v>119</v>
      <v>119</v>
      <v>119</v>
    </spb>
    <spb s="11">
      <v>square km</v>
      <v>2022</v>
    </spb>
    <spb s="0">
      <v xml:space="preserve">Wikipedia	Cia	travel.state.gov	</v>
      <v xml:space="preserve">CC-BY-SA			</v>
      <v xml:space="preserve">http://en.wikipedia.org/wiki/Belgium	https://www.cia.gov/library/publications/the-world-factbook/geos/be.html?Transportation	https://travel.state.gov/content/travel/en/international-travel/International-Travel-Country-Information-Pages/Belgium.html	</v>
      <v xml:space="preserve">http://creativecommons.org/licenses/by-sa/3.0/			</v>
    </spb>
    <spb s="0">
      <v xml:space="preserve">Wikipedia	</v>
      <v xml:space="preserve">CC BY-SA 3.0	</v>
      <v xml:space="preserve">https://en.wikipedia.org/wiki/Belgium	</v>
      <v xml:space="preserve">https://creativecommons.org/licenses/by-sa/3.0	</v>
    </spb>
    <spb s="0">
      <v xml:space="preserve">Wikipedia	</v>
      <v xml:space="preserve">CC-BY-SA	</v>
      <v xml:space="preserve">http://en.wikipedia.org/wiki/Belgium	</v>
      <v xml:space="preserve">http://creativecommons.org/licenses/by-sa/3.0/	</v>
    </spb>
    <spb s="0">
      <v xml:space="preserve">Cia	</v>
      <v xml:space="preserve">	</v>
      <v xml:space="preserve">https://www.cia.gov/library/publications/the-world-factbook/geos/be.html?Transportation	</v>
      <v xml:space="preserve">	</v>
    </spb>
    <spb s="9">
      <v>0</v>
      <v>122</v>
      <v>123</v>
      <v>123</v>
      <v>3</v>
      <v>123</v>
      <v>123</v>
      <v>123</v>
      <v>124</v>
      <v>123</v>
      <v>123</v>
      <v>124</v>
      <v>123</v>
      <v>123</v>
      <v>125</v>
      <v>6</v>
      <v>122</v>
      <v>125</v>
      <v>7</v>
      <v>123</v>
      <v>125</v>
      <v>8</v>
      <v>9</v>
      <v>10</v>
      <v>125</v>
      <v>125</v>
      <v>123</v>
      <v>125</v>
      <v>11</v>
      <v>12</v>
      <v>13</v>
      <v>14</v>
      <v>125</v>
      <v>122</v>
      <v>125</v>
      <v>125</v>
      <v>125</v>
      <v>125</v>
      <v>125</v>
      <v>125</v>
      <v>125</v>
      <v>125</v>
      <v>125</v>
      <v>125</v>
      <v>15</v>
    </spb>
    <spb s="7">
      <v>2019</v>
      <v>2019</v>
      <v>square km</v>
      <v>per thousand (2018)</v>
      <v>2025</v>
      <v>2019</v>
      <v>2018</v>
      <v>per liter (2016)</v>
      <v>2019</v>
      <v>years (2018)</v>
      <v>2018</v>
      <v>per thousand (2018)</v>
      <v>2019</v>
      <v>2017</v>
      <v>2016</v>
      <v>2019</v>
      <v>2016</v>
      <v>2017</v>
      <v>kilotons per year (2016)</v>
      <v>deaths per 100,000 (2017)</v>
      <v>kWh (2014)</v>
      <v>2015</v>
      <v>2018</v>
      <v>2017</v>
      <v>2017</v>
      <v>2017</v>
      <v>2017</v>
      <v>2017</v>
      <v>2015</v>
      <v>2017</v>
      <v>2017</v>
      <v>2017</v>
      <v>2017</v>
      <v>2019</v>
    </spb>
    <spb s="0">
      <v xml:space="preserve">Wikipedia	</v>
      <v xml:space="preserve">CC BY-SA 3.0	</v>
      <v xml:space="preserve">https://en.wikipedia.org/wiki/Boston	</v>
      <v xml:space="preserve">https://creativecommons.org/licenses/by-sa/3.0	</v>
    </spb>
    <spb s="12">
      <v>128</v>
      <v>128</v>
      <v>128</v>
      <v>128</v>
      <v>128</v>
      <v>128</v>
      <v>128</v>
      <v>128</v>
      <v>128</v>
      <v>128</v>
    </spb>
    <spb s="0">
      <v xml:space="preserve">Wikipedia	US Census	US Census	</v>
      <v xml:space="preserve">CC-BY-SA			</v>
      <v xml:space="preserve">http://en.wikipedia.org/wiki/United_States	https://www.census.gov/popest/data/state/asrh/2014/files/SC-EST2014-AGESEX-CIV.csv	http://www.census.gov/quickfacts/table/VET605214/	</v>
      <v xml:space="preserve">http://creativecommons.org/licenses/by-sa/3.0/			</v>
    </spb>
    <spb s="0">
      <v xml:space="preserve">Wikipedia	</v>
      <v xml:space="preserve">CC BY-SA 3.0	</v>
      <v xml:space="preserve">https://en.wikipedia.org/wiki/United_States	</v>
      <v xml:space="preserve">https://creativecommons.org/licenses/by-sa/3.0	</v>
    </spb>
    <spb s="0">
      <v xml:space="preserve">Wikipedia	</v>
      <v xml:space="preserve">CC-BY-SA	</v>
      <v xml:space="preserve">http://en.wikipedia.org/wiki/United_States	</v>
      <v xml:space="preserve">http://creativecommons.org/licenses/by-sa/3.0/	</v>
    </spb>
    <spb s="0">
      <v xml:space="preserve">US Census	</v>
      <v xml:space="preserve">	</v>
      <v xml:space="preserve">https://www.census.gov/popest/data/state/asrh/2014/files/SC-EST2014-AGESEX-CIV.csv	</v>
      <v xml:space="preserve">	</v>
    </spb>
    <spb s="23">
      <v>0</v>
      <v>130</v>
      <v>131</v>
      <v>131</v>
      <v>3</v>
      <v>131</v>
      <v>131</v>
      <v>131</v>
      <v>132</v>
      <v>131</v>
      <v>131</v>
      <v>132</v>
      <v>131</v>
      <v>131</v>
      <v>6</v>
      <v>130</v>
      <v>133</v>
      <v>7</v>
      <v>131</v>
      <v>133</v>
      <v>8</v>
      <v>9</v>
      <v>10</v>
      <v>133</v>
      <v>131</v>
      <v>133</v>
      <v>11</v>
      <v>12</v>
      <v>13</v>
      <v>14</v>
      <v>133</v>
      <v>130</v>
      <v>133</v>
      <v>133</v>
      <v>133</v>
      <v>133</v>
      <v>133</v>
      <v>133</v>
      <v>133</v>
      <v>133</v>
      <v>133</v>
      <v>133</v>
      <v>15</v>
    </spb>
    <spb s="7">
      <v>2019</v>
      <v>2019</v>
      <v>square km</v>
      <v>per thousand (2018)</v>
      <v>2025</v>
      <v>2022</v>
      <v>2018</v>
      <v>per liter (2016)</v>
      <v>2019</v>
      <v>years (2018)</v>
      <v>2019</v>
      <v>per thousand (2018)</v>
      <v>2019</v>
      <v>2017</v>
      <v>2016</v>
      <v>2020</v>
      <v>2016</v>
      <v>2017</v>
      <v>kilotons per year (2016)</v>
      <v>deaths per 100,000 (2017)</v>
      <v>kWh (2014)</v>
      <v>2015</v>
      <v>2018</v>
      <v>2016</v>
      <v>2016</v>
      <v>2016</v>
      <v>2016</v>
      <v>2016</v>
      <v>2015</v>
      <v>2016</v>
      <v>2016</v>
      <v>2017</v>
      <v>2017</v>
      <v>2019</v>
    </spb>
    <spb s="0">
      <v xml:space="preserve">Wikipedia	</v>
      <v xml:space="preserve">CC BY-SA 3.0	</v>
      <v xml:space="preserve">https://en.wikipedia.org/wiki/Prague	</v>
      <v xml:space="preserve">https://creativecommons.org/licenses/by-sa/3.0	</v>
    </spb>
    <spb s="0">
      <v xml:space="preserve">Wikipedia	</v>
      <v xml:space="preserve">CC-BY-SA	</v>
      <v xml:space="preserve">http://en.wikipedia.org/wiki/Prague	</v>
      <v xml:space="preserve">http://creativecommons.org/licenses/by-sa/3.0/	</v>
    </spb>
    <spb s="19">
      <v>136</v>
      <v>136</v>
      <v>136</v>
      <v>136</v>
      <v>136</v>
      <v>137</v>
      <v>136</v>
    </spb>
    <spb s="0">
      <v xml:space="preserve">Wikipedia	Cia	travel.state.gov	</v>
      <v xml:space="preserve">CC-BY-SA			</v>
      <v xml:space="preserve">http://en.wikipedia.org/wiki/Czech_Republic	https://www.cia.gov/library/publications/the-world-factbook/geos/ez.html?Transportation	https://travel.state.gov/content/travel/en/international-travel/International-Travel-Country-Information-Pages/CzechRepublic.html	</v>
      <v xml:space="preserve">http://creativecommons.org/licenses/by-sa/3.0/			</v>
    </spb>
    <spb s="0">
      <v xml:space="preserve">Wikipedia	</v>
      <v xml:space="preserve">CC BY-SA 3.0	</v>
      <v xml:space="preserve">https://en.wikipedia.org/wiki/Czech_Republic	</v>
      <v xml:space="preserve">https://creativecommons.org/licenses/by-sa/3.0	</v>
    </spb>
    <spb s="0">
      <v xml:space="preserve">Wikipedia	</v>
      <v xml:space="preserve">CC-BY-SA	</v>
      <v xml:space="preserve">http://en.wikipedia.org/wiki/Czech_Republic	</v>
      <v xml:space="preserve">http://creativecommons.org/licenses/by-sa/3.0/	</v>
    </spb>
    <spb s="0">
      <v xml:space="preserve">Cia	</v>
      <v xml:space="preserve">	</v>
      <v xml:space="preserve">https://www.cia.gov/library/publications/the-world-factbook/geos/ez.html?Transportation	</v>
      <v xml:space="preserve">	</v>
    </spb>
    <spb s="9">
      <v>0</v>
      <v>139</v>
      <v>140</v>
      <v>140</v>
      <v>3</v>
      <v>140</v>
      <v>140</v>
      <v>140</v>
      <v>141</v>
      <v>140</v>
      <v>140</v>
      <v>141</v>
      <v>140</v>
      <v>140</v>
      <v>142</v>
      <v>6</v>
      <v>139</v>
      <v>142</v>
      <v>7</v>
      <v>140</v>
      <v>142</v>
      <v>8</v>
      <v>9</v>
      <v>10</v>
      <v>142</v>
      <v>142</v>
      <v>140</v>
      <v>142</v>
      <v>11</v>
      <v>12</v>
      <v>13</v>
      <v>14</v>
      <v>142</v>
      <v>139</v>
      <v>142</v>
      <v>142</v>
      <v>142</v>
      <v>142</v>
      <v>142</v>
      <v>142</v>
      <v>142</v>
      <v>142</v>
      <v>142</v>
      <v>142</v>
      <v>15</v>
    </spb>
    <spb s="7">
      <v>2019</v>
      <v>2019</v>
      <v>square km</v>
      <v>per thousand (2018)</v>
      <v>2025</v>
      <v>2019</v>
      <v>2018</v>
      <v>per liter (2016)</v>
      <v>2019</v>
      <v>years (2018)</v>
      <v>2018</v>
      <v>per thousand (2018)</v>
      <v>2019</v>
      <v>2017</v>
      <v>2016</v>
      <v>2019</v>
      <v>2016</v>
      <v>2018</v>
      <v>kilotons per year (2016)</v>
      <v>deaths per 100,000 (2017)</v>
      <v>kWh (2014)</v>
      <v>2015</v>
      <v>2008</v>
      <v>2017</v>
      <v>2017</v>
      <v>2017</v>
      <v>2017</v>
      <v>2017</v>
      <v>2015</v>
      <v>2017</v>
      <v>2017</v>
      <v>2017</v>
      <v>2017</v>
      <v>2019</v>
    </spb>
    <spb s="0">
      <v xml:space="preserve">Wikipedia	Cia	</v>
      <v xml:space="preserve">CC-BY-SA		</v>
      <v xml:space="preserve">http://en.wikipedia.org/wiki/Republic_of_Ireland	https://www.cia.gov/library/publications/the-world-factbook/geos/ei.html?Transportation	</v>
      <v xml:space="preserve">http://creativecommons.org/licenses/by-sa/3.0/		</v>
    </spb>
    <spb s="0">
      <v xml:space="preserve">Wikipedia	</v>
      <v xml:space="preserve">CC BY-SA 3.0	</v>
      <v xml:space="preserve">https://en.wikipedia.org/wiki/Republic_of_Ireland	</v>
      <v xml:space="preserve">https://creativecommons.org/licenses/by-sa/3.0	</v>
    </spb>
    <spb s="0">
      <v xml:space="preserve">Wikipedia	</v>
      <v xml:space="preserve">CC-BY-SA	</v>
      <v xml:space="preserve">http://en.wikipedia.org/wiki/Republic_of_Ireland	</v>
      <v xml:space="preserve">http://creativecommons.org/licenses/by-sa/3.0/	</v>
    </spb>
    <spb s="0">
      <v xml:space="preserve">Cia	</v>
      <v xml:space="preserve">	</v>
      <v xml:space="preserve">https://www.cia.gov/library/publications/the-world-factbook/geos/ei.html?Transportation	</v>
      <v xml:space="preserve">	</v>
    </spb>
    <spb s="24">
      <v>0</v>
      <v>145</v>
      <v>146</v>
      <v>146</v>
      <v>3</v>
      <v>146</v>
      <v>146</v>
      <v>146</v>
      <v>146</v>
      <v>146</v>
      <v>147</v>
      <v>146</v>
      <v>146</v>
      <v>148</v>
      <v>6</v>
      <v>145</v>
      <v>148</v>
      <v>7</v>
      <v>146</v>
      <v>148</v>
      <v>8</v>
      <v>9</v>
      <v>10</v>
      <v>148</v>
      <v>148</v>
      <v>146</v>
      <v>148</v>
      <v>11</v>
      <v>12</v>
      <v>13</v>
      <v>14</v>
      <v>148</v>
      <v>145</v>
      <v>148</v>
      <v>148</v>
      <v>148</v>
      <v>148</v>
      <v>148</v>
      <v>148</v>
      <v>148</v>
      <v>148</v>
      <v>148</v>
      <v>148</v>
      <v>15</v>
    </spb>
    <spb s="2">
      <v>11</v>
      <v>Name</v>
      <v>LearnMoreOnLink</v>
    </spb>
    <spb s="7">
      <v>2019</v>
      <v>2019</v>
      <v>square km</v>
      <v>per thousand (2018)</v>
      <v>2025</v>
      <v>2019</v>
      <v>2018</v>
      <v>per liter (2016)</v>
      <v>2019</v>
      <v>years (2018)</v>
      <v>2018</v>
      <v>per thousand (2018)</v>
      <v>2019</v>
      <v>2017</v>
      <v>2016</v>
      <v>2019</v>
      <v>2016</v>
      <v>2018</v>
      <v>kilotons per year (2016)</v>
      <v>deaths per 100,000 (2017)</v>
      <v>kWh (2014)</v>
      <v>2015</v>
      <v>2018</v>
      <v>2016</v>
      <v>2016</v>
      <v>2016</v>
      <v>2016</v>
      <v>2016</v>
      <v>2015</v>
      <v>2016</v>
      <v>2016</v>
      <v>2017</v>
      <v>2017</v>
      <v>2019</v>
    </spb>
    <spb s="0">
      <v xml:space="preserve">Wikipedia	</v>
      <v xml:space="preserve">CC-BY-SA	</v>
      <v xml:space="preserve">http://en.wikipedia.org/wiki/Dublin	</v>
      <v xml:space="preserve">http://creativecommons.org/licenses/by-sa/3.0/	</v>
    </spb>
    <spb s="0">
      <v xml:space="preserve">Wikipedia	</v>
      <v xml:space="preserve">CC BY-SA 3.0	</v>
      <v xml:space="preserve">https://en.wikipedia.org/wiki/Dublin	</v>
      <v xml:space="preserve">https://creativecommons.org/licenses/by-sa/3.0	</v>
    </spb>
    <spb s="20">
      <v>152</v>
      <v>153</v>
      <v>153</v>
      <v>153</v>
      <v>153</v>
      <v>153</v>
      <v>153</v>
      <v>153</v>
    </spb>
    <spb s="0">
      <v xml:space="preserve">Wikipedia	</v>
      <v xml:space="preserve">CC BY-SA 3.0	</v>
      <v xml:space="preserve">https://en.wikipedia.org/wiki/Rorschach,_Switzerland	</v>
      <v xml:space="preserve">https://creativecommons.org/licenses/by-sa/3.0	</v>
    </spb>
    <spb s="12">
      <v>155</v>
      <v>155</v>
      <v>155</v>
      <v>155</v>
      <v>155</v>
      <v>155</v>
      <v>155</v>
      <v>155</v>
      <v>155</v>
      <v>155</v>
    </spb>
    <spb s="0">
      <v xml:space="preserve">Wikipedia	Cia	travel.state.gov	</v>
      <v xml:space="preserve">CC-BY-SA			</v>
      <v xml:space="preserve">http://en.wikipedia.org/wiki/Switzerland	https://www.cia.gov/library/publications/the-world-factbook/geos/sz.html?Transportation	https://travel.state.gov/content/travel/en/international-travel/International-Travel-Country-Information-Pages/Switzerland.html.html	</v>
      <v xml:space="preserve">http://creativecommons.org/licenses/by-sa/3.0/			</v>
    </spb>
    <spb s="0">
      <v xml:space="preserve">Wikipedia	</v>
      <v xml:space="preserve">CC BY-SA 3.0	</v>
      <v xml:space="preserve">https://en.wikipedia.org/wiki/Switzerland	</v>
      <v xml:space="preserve">https://creativecommons.org/licenses/by-sa/3.0	</v>
    </spb>
    <spb s="0">
      <v xml:space="preserve">Wikipedia	</v>
      <v xml:space="preserve">CC-BY-SA	</v>
      <v xml:space="preserve">http://en.wikipedia.org/wiki/Switzerland	</v>
      <v xml:space="preserve">http://creativecommons.org/licenses/by-sa/3.0/	</v>
    </spb>
    <spb s="0">
      <v xml:space="preserve">Cia	</v>
      <v xml:space="preserve">	</v>
      <v xml:space="preserve">https://www.cia.gov/library/publications/the-world-factbook/geos/sz.html?Transportation	</v>
      <v xml:space="preserve">	</v>
    </spb>
    <spb s="1">
      <v>0</v>
      <v>157</v>
      <v>158</v>
      <v>158</v>
      <v>3</v>
      <v>158</v>
      <v>158</v>
      <v>158</v>
      <v>159</v>
      <v>158</v>
      <v>158</v>
      <v>158</v>
      <v>158</v>
      <v>160</v>
      <v>6</v>
      <v>157</v>
      <v>160</v>
      <v>7</v>
      <v>158</v>
      <v>160</v>
      <v>8</v>
      <v>9</v>
      <v>10</v>
      <v>160</v>
      <v>160</v>
      <v>158</v>
      <v>160</v>
      <v>11</v>
      <v>12</v>
      <v>13</v>
      <v>14</v>
      <v>160</v>
      <v>157</v>
      <v>160</v>
      <v>160</v>
      <v>160</v>
      <v>160</v>
      <v>160</v>
      <v>160</v>
      <v>160</v>
      <v>160</v>
      <v>160</v>
      <v>160</v>
      <v>15</v>
    </spb>
    <spb s="0">
      <v xml:space="preserve">Wikipedia	</v>
      <v xml:space="preserve">CC BY-SA 3.0	</v>
      <v xml:space="preserve">https://en.wikipedia.org/wiki/Bern	</v>
      <v xml:space="preserve">https://creativecommons.org/licenses/by-sa/3.0	</v>
    </spb>
    <spb s="25">
      <v>162</v>
      <v>162</v>
      <v>162</v>
      <v>162</v>
      <v>162</v>
      <v>162</v>
      <v>162</v>
      <v>162</v>
      <v>162</v>
    </spb>
    <spb s="2">
      <v>12</v>
      <v>Name</v>
      <v>LearnMoreOnLink</v>
    </spb>
    <spb s="11">
      <v>square km</v>
      <v>2023</v>
    </spb>
    <spb s="0">
      <v xml:space="preserve">Wikipedia	</v>
      <v xml:space="preserve">CC BY-SA 3.0	</v>
      <v xml:space="preserve">https://en.wikipedia.org/wiki/Lindau	</v>
      <v xml:space="preserve">https://creativecommons.org/licenses/by-sa/3.0	</v>
    </spb>
    <spb s="25">
      <v>166</v>
      <v>166</v>
      <v>166</v>
      <v>166</v>
      <v>166</v>
      <v>166</v>
      <v>166</v>
      <v>166</v>
      <v>166</v>
    </spb>
    <spb s="0">
      <v xml:space="preserve">Wikipedia	</v>
      <v xml:space="preserve">CC BY-SA 3.0	</v>
      <v xml:space="preserve">https://en.wikipedia.org/wiki/Madrid	</v>
      <v xml:space="preserve">https://creativecommons.org/licenses/by-sa/3.0	</v>
    </spb>
    <spb s="10">
      <v>168</v>
      <v>168</v>
      <v>168</v>
      <v>168</v>
      <v>168</v>
      <v>168</v>
      <v>168</v>
      <v>168</v>
      <v>168</v>
    </spb>
    <spb s="2">
      <v>13</v>
      <v>Name</v>
      <v>LearnMoreOnLink</v>
    </spb>
    <spb s="0">
      <v xml:space="preserve">Wikipedia	</v>
      <v xml:space="preserve">CC BY-SA 3.0	</v>
      <v xml:space="preserve">https://en.wikipedia.org/wiki/Rome	</v>
      <v xml:space="preserve">https://creativecommons.org/licenses/by-sa/3.0	</v>
    </spb>
    <spb s="12">
      <v>171</v>
      <v>171</v>
      <v>171</v>
      <v>171</v>
      <v>171</v>
      <v>171</v>
      <v>171</v>
      <v>171</v>
      <v>171</v>
      <v>171</v>
    </spb>
    <spb s="0">
      <v xml:space="preserve">Wikipedia	Wikipedia	Cia	travel.state.gov	</v>
      <v xml:space="preserve">CC-BY-SA	CC-BY-SA			</v>
      <v xml:space="preserve">http://es.wikipedia.org/wiki/Italia	http://en.wikipedia.org/wiki/Italy	https://www.cia.gov/library/publications/the-world-factbook/geos/it.html?Transportation	https://travel.state.gov/content/travel/en/international-travel/International-Travel-Country-Information-Pages/SanMarino.html	</v>
      <v xml:space="preserve">http://creativecommons.org/licenses/by-sa/3.0/	http://creativecommons.org/licenses/by-sa/3.0/			</v>
    </spb>
    <spb s="0">
      <v xml:space="preserve">Wikipedia	</v>
      <v xml:space="preserve">CC BY-SA 3.0	</v>
      <v xml:space="preserve">https://en.wikipedia.org/wiki/Italy	</v>
      <v xml:space="preserve">https://creativecommons.org/licenses/by-sa/3.0	</v>
    </spb>
    <spb s="0">
      <v xml:space="preserve">Wikipedia	</v>
      <v xml:space="preserve">CC-BY-SA	</v>
      <v xml:space="preserve">http://en.wikipedia.org/wiki/Italy	</v>
      <v xml:space="preserve">http://creativecommons.org/licenses/by-sa/3.0/	</v>
    </spb>
    <spb s="0">
      <v xml:space="preserve">Cia	</v>
      <v xml:space="preserve">	</v>
      <v xml:space="preserve">https://www.cia.gov/library/publications/the-world-factbook/geos/it.html?Transportation	</v>
      <v xml:space="preserve">	</v>
    </spb>
    <spb s="1">
      <v>0</v>
      <v>173</v>
      <v>174</v>
      <v>174</v>
      <v>3</v>
      <v>174</v>
      <v>174</v>
      <v>174</v>
      <v>175</v>
      <v>174</v>
      <v>174</v>
      <v>174</v>
      <v>174</v>
      <v>176</v>
      <v>6</v>
      <v>173</v>
      <v>176</v>
      <v>7</v>
      <v>174</v>
      <v>176</v>
      <v>8</v>
      <v>9</v>
      <v>10</v>
      <v>176</v>
      <v>176</v>
      <v>174</v>
      <v>176</v>
      <v>11</v>
      <v>12</v>
      <v>13</v>
      <v>14</v>
      <v>176</v>
      <v>173</v>
      <v>176</v>
      <v>176</v>
      <v>176</v>
      <v>176</v>
      <v>176</v>
      <v>176</v>
      <v>176</v>
      <v>176</v>
      <v>176</v>
      <v>176</v>
      <v>15</v>
    </spb>
    <spb s="7">
      <v>2019</v>
      <v>2019</v>
      <v>square km</v>
      <v>per thousand (2018)</v>
      <v>2025</v>
      <v>2019</v>
      <v>2018</v>
      <v>per liter (2016)</v>
      <v>2019</v>
      <v>years (2018)</v>
      <v>2018</v>
      <v>per thousand (2018)</v>
      <v>2019</v>
      <v>2017</v>
      <v>2016</v>
      <v>2019</v>
      <v>2016</v>
      <v>2018</v>
      <v>kilotons per year (2014)</v>
      <v>deaths per 100,000 (2017)</v>
      <v>kWh (2014)</v>
      <v>2015</v>
      <v>2008</v>
      <v>2017</v>
      <v>2017</v>
      <v>2017</v>
      <v>2017</v>
      <v>2017</v>
      <v>2015</v>
      <v>2017</v>
      <v>2017</v>
      <v>2017</v>
      <v>2017</v>
      <v>2019</v>
    </spb>
    <spb s="0">
      <v xml:space="preserve">Wikipedia	</v>
      <v xml:space="preserve">CC BY-SA 3.0	</v>
      <v xml:space="preserve">https://en.wikipedia.org/wiki/Vatican_City	</v>
      <v xml:space="preserve">https://creativecommons.org/licenses/by-sa/3.0	</v>
    </spb>
    <spb s="26">
      <v>179</v>
      <v>179</v>
      <v>179</v>
      <v>179</v>
      <v>179</v>
      <v>179</v>
      <v>179</v>
      <v>179</v>
      <v>179</v>
      <v>179</v>
    </spb>
    <spb s="2">
      <v>14</v>
      <v>Name</v>
      <v>LearnMoreOnLink</v>
    </spb>
    <spb s="0">
      <v xml:space="preserve">Wikipedia	</v>
      <v xml:space="preserve">CC BY-SA 3.0	</v>
      <v xml:space="preserve">https://en.wikipedia.org/wiki/Warsaw	</v>
      <v xml:space="preserve">https://creativecommons.org/licenses/by-sa/3.0	</v>
    </spb>
    <spb s="10">
      <v>182</v>
      <v>182</v>
      <v>182</v>
      <v>182</v>
      <v>182</v>
      <v>182</v>
      <v>182</v>
      <v>182</v>
      <v>182</v>
    </spb>
    <spb s="0">
      <v xml:space="preserve">Wikipedia	Cia	travel.state.gov	</v>
      <v xml:space="preserve">CC-BY-SA			</v>
      <v xml:space="preserve">http://en.wikipedia.org/wiki/Poland	https://www.cia.gov/library/publications/the-world-factbook/geos/pl.html?Transportation	https://travel.state.gov/content/travel/en/international-travel/International-Travel-Country-Information-Pages/Poland.html	</v>
      <v xml:space="preserve">http://creativecommons.org/licenses/by-sa/3.0/			</v>
    </spb>
    <spb s="0">
      <v xml:space="preserve">Wikipedia	</v>
      <v xml:space="preserve">CC BY-SA 3.0	</v>
      <v xml:space="preserve">https://en.wikipedia.org/wiki/Poland	</v>
      <v xml:space="preserve">https://creativecommons.org/licenses/by-sa/3.0	</v>
    </spb>
    <spb s="0">
      <v xml:space="preserve">Wikipedia	</v>
      <v xml:space="preserve">CC-BY-SA	</v>
      <v xml:space="preserve">http://en.wikipedia.org/wiki/Poland	</v>
      <v xml:space="preserve">http://creativecommons.org/licenses/by-sa/3.0/	</v>
    </spb>
    <spb s="0">
      <v xml:space="preserve">Cia	</v>
      <v xml:space="preserve">	</v>
      <v xml:space="preserve">https://www.cia.gov/library/publications/the-world-factbook/geos/pl.html?Transportation	</v>
      <v xml:space="preserve">	</v>
    </spb>
    <spb s="9">
      <v>0</v>
      <v>184</v>
      <v>185</v>
      <v>185</v>
      <v>3</v>
      <v>185</v>
      <v>185</v>
      <v>185</v>
      <v>186</v>
      <v>185</v>
      <v>185</v>
      <v>186</v>
      <v>185</v>
      <v>185</v>
      <v>187</v>
      <v>6</v>
      <v>184</v>
      <v>187</v>
      <v>7</v>
      <v>185</v>
      <v>187</v>
      <v>8</v>
      <v>9</v>
      <v>10</v>
      <v>187</v>
      <v>187</v>
      <v>185</v>
      <v>187</v>
      <v>11</v>
      <v>12</v>
      <v>13</v>
      <v>14</v>
      <v>187</v>
      <v>184</v>
      <v>187</v>
      <v>187</v>
      <v>187</v>
      <v>187</v>
      <v>187</v>
      <v>187</v>
      <v>187</v>
      <v>187</v>
      <v>187</v>
      <v>187</v>
      <v>15</v>
    </spb>
    <spb s="0">
      <v xml:space="preserve">Wikipedia	</v>
      <v xml:space="preserve">CC BY-SA 3.0	</v>
      <v xml:space="preserve">https://en.wikipedia.org/wiki/Chicago	</v>
      <v xml:space="preserve">https://creativecommons.org/licenses/by-sa/3.0	</v>
    </spb>
    <spb s="12">
      <v>189</v>
      <v>189</v>
      <v>189</v>
      <v>189</v>
      <v>189</v>
      <v>189</v>
      <v>189</v>
      <v>189</v>
      <v>189</v>
      <v>189</v>
    </spb>
    <spb s="0">
      <v xml:space="preserve">Wikipedia	</v>
      <v xml:space="preserve">CC BY-SA 3.0	</v>
      <v xml:space="preserve">https://en.wikipedia.org/wiki/Helsinki	</v>
      <v xml:space="preserve">https://creativecommons.org/licenses/by-sa/3.0	</v>
    </spb>
    <spb s="12">
      <v>191</v>
      <v>191</v>
      <v>191</v>
      <v>191</v>
      <v>191</v>
      <v>191</v>
      <v>191</v>
      <v>191</v>
      <v>191</v>
      <v>191</v>
    </spb>
    <spb s="0">
      <v xml:space="preserve">Wikipedia	Cia	travel.state.gov	</v>
      <v xml:space="preserve">CC-BY-SA			</v>
      <v xml:space="preserve">http://en.wikipedia.org/wiki/Finland	https://www.cia.gov/library/publications/the-world-factbook/geos/fi.html?Transportation	https://travel.state.gov/content/travel/en/international-travel/International-Travel-Country-Information-Pages/Finland.html	</v>
      <v xml:space="preserve">http://creativecommons.org/licenses/by-sa/3.0/			</v>
    </spb>
    <spb s="0">
      <v xml:space="preserve">Wikipedia	</v>
      <v xml:space="preserve">CC BY-SA 3.0	</v>
      <v xml:space="preserve">https://en.wikipedia.org/wiki/Finland	</v>
      <v xml:space="preserve">https://creativecommons.org/licenses/by-sa/3.0	</v>
    </spb>
    <spb s="0">
      <v xml:space="preserve">Wikipedia	</v>
      <v xml:space="preserve">CC-BY-SA	</v>
      <v xml:space="preserve">http://en.wikipedia.org/wiki/Finland	</v>
      <v xml:space="preserve">http://creativecommons.org/licenses/by-sa/3.0/	</v>
    </spb>
    <spb s="0">
      <v xml:space="preserve">Cia	</v>
      <v xml:space="preserve">	</v>
      <v xml:space="preserve">https://www.cia.gov/library/publications/the-world-factbook/geos/fi.html?Transportation	</v>
      <v xml:space="preserve">	</v>
    </spb>
    <spb s="1">
      <v>0</v>
      <v>193</v>
      <v>194</v>
      <v>194</v>
      <v>3</v>
      <v>194</v>
      <v>194</v>
      <v>194</v>
      <v>195</v>
      <v>194</v>
      <v>194</v>
      <v>194</v>
      <v>194</v>
      <v>196</v>
      <v>6</v>
      <v>193</v>
      <v>196</v>
      <v>7</v>
      <v>194</v>
      <v>196</v>
      <v>8</v>
      <v>9</v>
      <v>10</v>
      <v>196</v>
      <v>196</v>
      <v>194</v>
      <v>196</v>
      <v>11</v>
      <v>12</v>
      <v>13</v>
      <v>14</v>
      <v>196</v>
      <v>193</v>
      <v>196</v>
      <v>196</v>
      <v>196</v>
      <v>196</v>
      <v>196</v>
      <v>196</v>
      <v>196</v>
      <v>196</v>
      <v>196</v>
      <v>196</v>
      <v>15</v>
    </spb>
    <spb s="0">
      <v xml:space="preserve">Wikipedia	</v>
      <v xml:space="preserve">CC BY-SA 3.0	</v>
      <v xml:space="preserve">https://en.wikipedia.org/wiki/Tallinn	</v>
      <v xml:space="preserve">https://creativecommons.org/licenses/by-sa/3.0	</v>
    </spb>
    <spb s="10">
      <v>198</v>
      <v>198</v>
      <v>198</v>
      <v>198</v>
      <v>198</v>
      <v>198</v>
      <v>198</v>
      <v>198</v>
      <v>198</v>
    </spb>
    <spb s="0">
      <v xml:space="preserve">Wikipedia	Cia	travel.state.gov	</v>
      <v xml:space="preserve">CC-BY-SA			</v>
      <v xml:space="preserve">http://en.wikipedia.org/wiki/Estonia	https://www.cia.gov/library/publications/the-world-factbook/geos/en.html?Transportation	https://travel.state.gov/content/travel/en/international-travel/International-Travel-Country-Information-Pages/Estonia.html	</v>
      <v xml:space="preserve">http://creativecommons.org/licenses/by-sa/3.0/			</v>
    </spb>
    <spb s="0">
      <v xml:space="preserve">Wikipedia	</v>
      <v xml:space="preserve">CC BY-SA 3.0	</v>
      <v xml:space="preserve">https://en.wikipedia.org/wiki/Estonia	</v>
      <v xml:space="preserve">https://creativecommons.org/licenses/by-sa/3.0	</v>
    </spb>
    <spb s="0">
      <v xml:space="preserve">Wikipedia	</v>
      <v xml:space="preserve">CC-BY-SA	</v>
      <v xml:space="preserve">http://en.wikipedia.org/wiki/Estonia	</v>
      <v xml:space="preserve">http://creativecommons.org/licenses/by-sa/3.0/	</v>
    </spb>
    <spb s="0">
      <v xml:space="preserve">Cia	</v>
      <v xml:space="preserve">	</v>
      <v xml:space="preserve">https://www.cia.gov/library/publications/the-world-factbook/geos/en.html?Transportation	</v>
      <v xml:space="preserve">	</v>
    </spb>
    <spb s="21">
      <v>0</v>
      <v>200</v>
      <v>201</v>
      <v>201</v>
      <v>3</v>
      <v>201</v>
      <v>201</v>
      <v>201</v>
      <v>202</v>
      <v>201</v>
      <v>201</v>
      <v>202</v>
      <v>201</v>
      <v>201</v>
      <v>203</v>
      <v>6</v>
      <v>200</v>
      <v>203</v>
      <v>7</v>
      <v>201</v>
      <v>203</v>
      <v>8</v>
      <v>9</v>
      <v>10</v>
      <v>203</v>
      <v>203</v>
      <v>201</v>
      <v>203</v>
      <v>11</v>
      <v>12</v>
      <v>13</v>
      <v>14</v>
      <v>203</v>
      <v>203</v>
      <v>203</v>
      <v>203</v>
      <v>203</v>
      <v>203</v>
      <v>203</v>
      <v>203</v>
      <v>203</v>
      <v>203</v>
      <v>203</v>
      <v>15</v>
    </spb>
    <spb s="22">
      <v>2019</v>
      <v>2019</v>
      <v>square km</v>
      <v>per thousand (2018)</v>
      <v>2025</v>
      <v>2019</v>
      <v>2018</v>
      <v>per liter (2016)</v>
      <v>2019</v>
      <v>years (2018)</v>
      <v>2018</v>
      <v>per thousand (2018)</v>
      <v>2019</v>
      <v>2017</v>
      <v>2016</v>
      <v>2019</v>
      <v>2016</v>
      <v>2018</v>
      <v>kilotons per year (2016)</v>
      <v>deaths per 100,000 (2017)</v>
      <v>kWh (2014)</v>
      <v>2015</v>
      <v>2017</v>
      <v>2017</v>
      <v>2017</v>
      <v>2017</v>
      <v>2017</v>
      <v>2015</v>
      <v>2017</v>
      <v>2017</v>
      <v>2017</v>
      <v>2017</v>
      <v>2019</v>
    </spb>
  </spbData>
</supportingPropertyBags>
</file>

<file path=xl/richData/rdsupportingpropertybagstructure.xml><?xml version="1.0" encoding="utf-8"?>
<spbStructures xmlns="http://schemas.microsoft.com/office/spreadsheetml/2017/richdata2" count="27">
  <s>
    <k n="SourceText" t="s"/>
    <k n="LicenseText" t="s"/>
    <k n="SourceAddress" t="s"/>
    <k n="LicenseAddress"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Area" t="spb"/>
    <k n="Name" t="spb"/>
    <k n="Latitude" t="spb"/>
    <k n="Longitude" t="spb"/>
    <k n="Population" t="spb"/>
    <k n="UniqueName" t="spb"/>
    <k n="Description" t="spb"/>
    <k n="Country/region" t="spb"/>
    <k n="Admin Division 1 (State/province/other)" t="spb"/>
  </s>
  <s>
    <k n="Area" t="s"/>
    <k n="Population" t="s"/>
  </s>
  <s>
    <k n="Area" t="spb"/>
    <k n="Name" t="spb"/>
    <k n="Latitude" t="spb"/>
    <k n="Longitude" t="spb"/>
    <k n="Population" t="spb"/>
    <k n="UniqueName" t="spb"/>
    <k n="Description" t="spb"/>
    <k n="Country/region" t="spb"/>
    <k n="Admin Division 1 (State/province/other)" t="spb"/>
    <k n="Admin Division 2 (County/district/other)" t="spb"/>
  </s>
  <s>
    <k n="Area" t="spb"/>
    <k n="Name" t="spb"/>
    <k n="Households" t="spb"/>
    <k n="Population" t="spb"/>
    <k n="UniqueName" t="spb"/>
    <k n="Description" t="spb"/>
    <k n="Abbreviation" t="spb"/>
    <k n="Housing units" t="spb"/>
    <k n="Country/region" t="spb"/>
    <k n="Persons per household" t="spb"/>
  </s>
  <s>
    <k n="Area" t="s"/>
    <k n="Households" t="s"/>
    <k n="Population" t="s"/>
    <k n="Housing units" t="s"/>
    <k n="Persons per household" t="s"/>
  </s>
  <s>
    <k n="GDP" t="spb"/>
    <k n="Area" t="spb"/>
    <k n="Name" t="spb"/>
    <k n="Population" t="spb"/>
    <k n="UniqueName" t="spb"/>
    <k n="Description" t="spb"/>
    <k n="Abbreviation" t="spb"/>
    <k n="Calling code" t="spb"/>
    <k n="Largest city" t="spb"/>
    <k n="Currency code" t="spb"/>
    <k n="Official name" t="spb"/>
    <k n="National anthem" t="spb"/>
    <k n="Capital/Major City" t="spb"/>
  </s>
  <s>
    <k n="GDP" t="s"/>
    <k n="Area" t="s"/>
    <k n="Population" t="s"/>
  </s>
  <s>
    <k n="Name" t="spb"/>
    <k n="Latitude" t="spb"/>
    <k n="Longitude" t="spb"/>
    <k n="Population" t="spb"/>
    <k n="UniqueName" t="spb"/>
    <k n="Description" t="spb"/>
    <k n="Country/region" t="spb"/>
    <k n="Admin Division 2 (County/district/other)" t="spb"/>
  </s>
  <s>
    <k n="Population" t="s"/>
  </s>
  <s>
    <k n="Area" t="spb"/>
    <k n="Name" t="spb"/>
    <k n="Population" t="spb"/>
    <k n="UniqueName" t="spb"/>
    <k n="Description" t="spb"/>
    <k n="Abbreviation" t="spb"/>
    <k n="Country/region" t="spb"/>
  </s>
  <s>
    <k n="Area" t="spb"/>
    <k n="Name" t="spb"/>
    <k n="Latitude" t="spb"/>
    <k n="Longitude" t="spb"/>
    <k n="Population" t="spb"/>
    <k n="UniqueName" t="spb"/>
    <k n="Description" t="spb"/>
    <k n="Country/region" t="spb"/>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Fertility rate" t="spb"/>
    <k n="Gasoline price" t="spb"/>
    <k n="Total tax rate" t="spb"/>
    <k n="Life expectancy" t="spb"/>
    <k n="National anthem" t="spb"/>
    <k n="Tax revenue (%)" t="spb"/>
    <k n="Infant mortality" t="spb"/>
    <k n="Urban population" t="spb"/>
    <k n="Armed forces size" t="spb"/>
    <k n="Forested area (%)"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Area" t="spb"/>
    <k n="Name" t="spb"/>
    <k n="Latitude" t="spb"/>
    <k n="Longitude" t="spb"/>
    <k n="Population" t="spb"/>
    <k n="UniqueName" t="spb"/>
    <k n="Description" t="spb"/>
    <k n="Country/region" t="spb"/>
    <k n="Admin Division 2 (County/district/other)" t="spb"/>
  </s>
  <s>
    <k n="Area" t="spb"/>
    <k n="Name" t="spb"/>
    <k n="Population" t="spb"/>
    <k n="UniqueName" t="spb"/>
    <k n="Description" t="spb"/>
    <k n="Calling code" t="spb"/>
    <k n="Currency code" t="spb"/>
    <k n="Official name" t="spb"/>
    <k n="National anthem" t="spb"/>
    <k n="Capital/Major City"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3" formatCode="#,##0"/>
    </x:dxf>
    <x:dxf>
      <x:numFmt numFmtId="2" formatCode="0.00"/>
    </x:dxf>
    <x:dxf>
      <x:numFmt numFmtId="4" formatCode="#,##0.00"/>
    </x:dxf>
    <x:dxf>
      <x:numFmt numFmtId="14" formatCode="0.00%"/>
    </x:dxf>
    <x:dxf>
      <x:numFmt numFmtId="1" formatCode="0"/>
    </x:dxf>
    <x:dxf>
      <x:numFmt numFmtId="0" formatCode="General"/>
    </x:dxf>
  </dxfs>
  <richProperties>
    <rPr n="IsTitleField" t="b"/>
    <rPr n="IsHeroField" t="b"/>
    <rPr n="NumberFormat" t="s"/>
  </richProperties>
  <richStyles>
    <rSty>
      <rpv i="0">1</rpv>
    </rSty>
    <rSty>
      <rpv i="1">1</rpv>
    </rSty>
    <rSty dxfid="3">
      <rpv i="2">0.0%</rpv>
    </rSty>
    <rSty dxfid="0">
      <rpv i="2">#,##0</rpv>
    </rSty>
    <rSty dxfid="1">
      <rpv i="2">0.00</rpv>
    </rSty>
    <rSty dxfid="4">
      <rpv i="2">0</rpv>
    </rSty>
    <rSty dxfid="2">
      <rpv i="2">#,##0.00</rpv>
    </rSty>
    <rSty dxfid="5">
      <rpv i="2">0.0</rpv>
    </rSty>
    <rSty dxfid="5">
      <rpv i="2">_([$$-en-US]* #,##0.00_);_([$$-en-US]* (#,##0.00);_([$$-en-US]* "-"??_);_(@_)</rpv>
    </rSty>
    <rSty dxfid="5">
      <rpv i="2">_([$$-en-US]* #,##0_);_([$$-en-US]* (#,##0);_([$$-en-US]* "-"_);_(@_)</rpv>
    </rSty>
    <rSty dxfid="3"/>
    <rSty dxfid="5">
      <rpv i="2">0.0000</rpv>
    </rSty>
  </richStyles>
</richStyleShee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AH385"/>
  <sheetViews>
    <sheetView tabSelected="1" zoomScale="85" zoomScaleNormal="85" workbookViewId="0">
      <pane ySplit="3" topLeftCell="A288" activePane="bottomLeft" state="frozen"/>
      <selection pane="bottomLeft" activeCell="D313" sqref="D313"/>
    </sheetView>
  </sheetViews>
  <sheetFormatPr defaultColWidth="9" defaultRowHeight="15"/>
  <cols>
    <col min="1" max="1" width="9.85546875" style="4" customWidth="1"/>
    <col min="2" max="2" width="44.7109375" style="4" customWidth="1"/>
    <col min="3" max="3" width="15.42578125" style="4" customWidth="1"/>
    <col min="4" max="4" width="16.5703125" style="4" customWidth="1"/>
    <col min="5" max="5" width="18.42578125" style="4" customWidth="1"/>
    <col min="6" max="6" width="9.140625" style="10" customWidth="1"/>
    <col min="7" max="7" width="10.28515625" style="4" customWidth="1"/>
    <col min="8" max="8" width="6.28515625" style="4" bestFit="1" customWidth="1"/>
    <col min="9" max="9" width="8.28515625" style="76" customWidth="1"/>
    <col min="10" max="10" width="14.28515625" style="28" customWidth="1"/>
    <col min="11" max="11" width="2.85546875" style="4" customWidth="1"/>
    <col min="12" max="12" width="8.28515625" style="7" customWidth="1"/>
    <col min="13" max="13" width="6.7109375" style="4" customWidth="1"/>
    <col min="14" max="14" width="12.28515625" style="4" customWidth="1"/>
    <col min="15" max="15" width="8.42578125" style="4" customWidth="1"/>
    <col min="16" max="16" width="9" style="4"/>
    <col min="17" max="17" width="11.42578125" style="84" customWidth="1"/>
    <col min="18" max="18" width="17.140625" style="4" bestFit="1" customWidth="1"/>
    <col min="19" max="19" width="12.5703125" style="4" bestFit="1" customWidth="1"/>
    <col min="20" max="20" width="12.5703125" style="4" customWidth="1"/>
    <col min="21" max="21" width="16.5703125" style="4" customWidth="1"/>
    <col min="22" max="22" width="13.42578125" style="4" customWidth="1"/>
    <col min="23" max="23" width="12.42578125" style="4" bestFit="1" customWidth="1"/>
    <col min="24" max="24" width="13" style="4" customWidth="1"/>
    <col min="25" max="25" width="14.85546875" style="4" customWidth="1"/>
    <col min="26" max="26" width="15.140625" style="4" bestFit="1" customWidth="1"/>
    <col min="27" max="16384" width="9" style="4"/>
  </cols>
  <sheetData>
    <row r="1" spans="1:34" ht="15.75" thickBot="1">
      <c r="A1" s="18"/>
      <c r="B1" s="18"/>
      <c r="C1" s="18"/>
      <c r="D1" s="18"/>
      <c r="E1" s="18"/>
      <c r="F1" s="50"/>
      <c r="G1" s="18"/>
      <c r="H1" s="18"/>
      <c r="I1" s="75"/>
      <c r="J1" s="51"/>
      <c r="K1" s="18"/>
      <c r="L1" s="19"/>
      <c r="M1" s="18"/>
      <c r="N1" s="18"/>
      <c r="O1" s="18"/>
      <c r="P1" s="18"/>
      <c r="R1" s="18"/>
      <c r="S1" s="24" t="s">
        <v>0</v>
      </c>
      <c r="T1" s="67" t="s">
        <v>1</v>
      </c>
      <c r="U1" s="23" t="s">
        <v>2</v>
      </c>
      <c r="V1" s="25" t="s">
        <v>3</v>
      </c>
      <c r="W1" s="46" t="s">
        <v>4</v>
      </c>
      <c r="X1" s="69" t="s">
        <v>5</v>
      </c>
      <c r="Y1" s="31" t="s">
        <v>6</v>
      </c>
      <c r="Z1" s="18"/>
      <c r="AA1" s="18"/>
      <c r="AB1" s="52">
        <v>0.20833333333333334</v>
      </c>
      <c r="AC1" s="52">
        <v>0.16665509259259259</v>
      </c>
      <c r="AD1" s="52">
        <v>0.14582175925925925</v>
      </c>
      <c r="AE1" s="43"/>
      <c r="AF1" s="42"/>
      <c r="AG1" s="44"/>
      <c r="AH1" s="53"/>
    </row>
    <row r="2" spans="1:34" ht="15.75" thickBot="1">
      <c r="A2" s="18"/>
      <c r="B2" s="18"/>
      <c r="C2" s="18"/>
      <c r="D2" s="40" t="s">
        <v>7</v>
      </c>
      <c r="E2" s="39">
        <f>MIN(F:F)</f>
        <v>0.12841435185185185</v>
      </c>
      <c r="F2" s="58"/>
      <c r="G2" s="35">
        <f>AVERAGE(F:F)</f>
        <v>0.17061584206260139</v>
      </c>
      <c r="H2" s="121" t="s">
        <v>8</v>
      </c>
      <c r="I2" s="121"/>
      <c r="J2" s="121"/>
      <c r="K2" s="18"/>
      <c r="L2" s="19"/>
      <c r="M2" s="18"/>
      <c r="N2" s="5"/>
      <c r="O2" s="18"/>
      <c r="P2" s="18"/>
      <c r="R2" s="6"/>
      <c r="S2" s="2" cm="1">
        <f t="array" ref="S2">ColorFunction(S1,E:E)+1+1+1</f>
        <v>36</v>
      </c>
      <c r="T2" s="2" cm="1">
        <f t="array" ref="T2">ColorFunction(T1,E:E)</f>
        <v>2</v>
      </c>
      <c r="U2" s="2" cm="1">
        <f t="array" ref="U2">ColorFunction(U1,E:E)+1+1+1+1+1+2+4+1+1+1+2+1</f>
        <v>42</v>
      </c>
      <c r="V2" s="2" cm="1">
        <f t="array" ref="V2">ColorFunction(V1,E:E)+1+1+1+4+1+1</f>
        <v>30</v>
      </c>
      <c r="W2" s="2" cm="1">
        <f t="array" ref="W2">ColorFunction(W1,E:E)/2</f>
        <v>1</v>
      </c>
      <c r="X2" s="2" cm="1">
        <f t="array" ref="X2">ColorFunction(X1,E:E)+1+1</f>
        <v>16</v>
      </c>
      <c r="Y2" s="2" cm="1">
        <f t="array" ref="Y2">ColorFunction(Y1,E:E)+1</f>
        <v>20</v>
      </c>
      <c r="Z2" s="18"/>
      <c r="AA2" s="18"/>
      <c r="AB2" s="18"/>
      <c r="AC2" s="18"/>
      <c r="AD2" s="18"/>
      <c r="AE2" s="18" cm="1">
        <f t="array" ref="AE2">ColorFunction(AE1,E4:E106)</f>
        <v>4</v>
      </c>
      <c r="AF2" s="18" cm="1">
        <f t="array" ref="AF2">ColorFunction(AF1,E4:E106)</f>
        <v>4</v>
      </c>
      <c r="AG2" s="18" cm="1">
        <f t="array" ref="AG2">ColorFunction(AG1,E4:E106)</f>
        <v>4</v>
      </c>
      <c r="AH2" s="18" cm="1">
        <f t="array" ref="AH2">ColorFunction(AH1,E4:E106)</f>
        <v>4</v>
      </c>
    </row>
    <row r="3" spans="1:34" ht="30">
      <c r="A3" s="54" t="s">
        <v>9</v>
      </c>
      <c r="B3" s="50" t="s">
        <v>10</v>
      </c>
      <c r="C3" s="3" t="s">
        <v>11</v>
      </c>
      <c r="D3" s="3" t="s">
        <v>12</v>
      </c>
      <c r="E3" s="50" t="s">
        <v>13</v>
      </c>
      <c r="F3" s="50" t="s">
        <v>14</v>
      </c>
      <c r="G3" s="50" t="s">
        <v>15</v>
      </c>
      <c r="H3" s="3" t="s">
        <v>16</v>
      </c>
      <c r="I3" s="74" t="s">
        <v>17</v>
      </c>
      <c r="J3" s="1" t="s">
        <v>18</v>
      </c>
      <c r="K3" s="3"/>
      <c r="L3" s="1" t="s">
        <v>19</v>
      </c>
      <c r="M3" s="6" t="s">
        <v>20</v>
      </c>
      <c r="N3" s="6" t="s">
        <v>21</v>
      </c>
      <c r="O3" s="6" t="s">
        <v>22</v>
      </c>
      <c r="P3" s="6" t="s">
        <v>23</v>
      </c>
      <c r="R3" s="6"/>
      <c r="S3" s="6"/>
      <c r="T3" s="6"/>
      <c r="U3" s="8"/>
      <c r="V3" s="18"/>
      <c r="W3" s="18"/>
      <c r="X3" s="18"/>
      <c r="Y3" s="18"/>
      <c r="Z3" s="18"/>
      <c r="AA3" s="18"/>
      <c r="AB3" s="18"/>
      <c r="AC3" s="18"/>
      <c r="AD3" s="18"/>
      <c r="AE3" s="18"/>
      <c r="AF3" s="18"/>
      <c r="AG3" s="18"/>
      <c r="AH3" s="18"/>
    </row>
    <row r="4" spans="1:34">
      <c r="A4" s="55">
        <v>1</v>
      </c>
      <c r="B4" s="18" t="s">
        <v>24</v>
      </c>
      <c r="C4" s="18" t="s">
        <v>25</v>
      </c>
      <c r="D4" t="s">
        <v>26</v>
      </c>
      <c r="E4" s="82" t="s">
        <v>27</v>
      </c>
      <c r="F4" s="14">
        <v>0.18537037037037038</v>
      </c>
      <c r="G4" s="17">
        <v>0.375</v>
      </c>
      <c r="H4" s="1">
        <v>4</v>
      </c>
      <c r="I4" s="74">
        <v>3600</v>
      </c>
      <c r="J4" s="27" t="s">
        <v>25</v>
      </c>
      <c r="K4" s="18"/>
      <c r="L4" s="36"/>
      <c r="M4" s="6">
        <v>22</v>
      </c>
      <c r="N4" s="6" t="s">
        <v>28</v>
      </c>
      <c r="O4" s="6">
        <v>2017</v>
      </c>
      <c r="P4" s="8" t="s">
        <v>29</v>
      </c>
      <c r="Q4" s="84" t="str">
        <f>CONCATENATE(M4,"-",R4,"-",O4)</f>
        <v>22-04-2017</v>
      </c>
      <c r="R4" s="6" t="str">
        <f>IF(N4="januar","01",IF(N4="februar","02",IF(N4="marts","03",IF(N4="april","04",IF(N4="maj","05",IF(N4="juni","06",IF(N4="juli","07",IF(N4="august","08",IF(N4="september","09",IF(N4="oktober","10",IF(N4="november","11",IF(N4="december","12","ikke valid måned"))))))))))))</f>
        <v>04</v>
      </c>
      <c r="S4" s="6"/>
      <c r="T4" s="6"/>
      <c r="U4" s="8"/>
      <c r="V4" s="18"/>
      <c r="W4" s="18"/>
      <c r="X4" s="18"/>
      <c r="Y4" s="18"/>
      <c r="Z4" s="18"/>
      <c r="AA4" s="18"/>
      <c r="AB4" s="18"/>
      <c r="AC4" s="18"/>
      <c r="AD4" s="18"/>
      <c r="AE4" s="18"/>
      <c r="AF4" s="18"/>
      <c r="AG4" s="18"/>
      <c r="AH4" s="18"/>
    </row>
    <row r="5" spans="1:34">
      <c r="A5" s="55">
        <v>2</v>
      </c>
      <c r="B5" t="s">
        <v>30</v>
      </c>
      <c r="C5" t="s">
        <v>31</v>
      </c>
      <c r="D5" t="s">
        <v>32</v>
      </c>
      <c r="E5" s="3" t="s">
        <v>33</v>
      </c>
      <c r="F5" s="14">
        <v>0.18586805555555555</v>
      </c>
      <c r="G5" s="17">
        <v>0.39583333333333331</v>
      </c>
      <c r="H5" s="19">
        <v>1</v>
      </c>
      <c r="I5" s="75">
        <v>2300</v>
      </c>
      <c r="J5" s="27" t="s">
        <v>34</v>
      </c>
      <c r="K5" s="20" t="e" vm="1">
        <v>#VALUE!</v>
      </c>
      <c r="L5" s="36" t="e" cm="1" vm="2">
        <f t="array" aca="1" ref="L5" ca="1">_FV(K5,"Image")</f>
        <v>#VALUE!</v>
      </c>
      <c r="M5" s="6">
        <v>21</v>
      </c>
      <c r="N5" s="6" t="s">
        <v>35</v>
      </c>
      <c r="O5" s="6">
        <v>2017</v>
      </c>
      <c r="P5" s="8" t="s">
        <v>29</v>
      </c>
      <c r="Q5" s="84" t="str">
        <f t="shared" ref="Q5:Q68" si="0">CONCATENATE(M5,"-",R5,"-",O5)</f>
        <v>21-05-2017</v>
      </c>
      <c r="R5" s="6" t="str">
        <f t="shared" ref="R5:R68" si="1">IF(N5="januar","01",IF(N5="februar","02",IF(N5="marts","03",IF(N5="april","04",IF(N5="maj","05",IF(N5="juni","06",IF(N5="juli","07",IF(N5="august","08",IF(N5="september","09",IF(N5="oktober","10",IF(N5="november","11",IF(N5="december","12","ikke valid måned"))))))))))))</f>
        <v>05</v>
      </c>
      <c r="S5" s="6"/>
      <c r="T5" s="6"/>
      <c r="U5" s="8"/>
      <c r="V5" s="18"/>
      <c r="W5" s="18"/>
      <c r="X5" s="18"/>
      <c r="Y5" s="18"/>
      <c r="Z5" s="18"/>
      <c r="AA5" s="18"/>
      <c r="AB5" s="18"/>
      <c r="AC5" s="18"/>
      <c r="AD5" s="18"/>
      <c r="AE5" s="18"/>
      <c r="AF5" s="18"/>
      <c r="AG5" s="18"/>
      <c r="AH5" s="18"/>
    </row>
    <row r="6" spans="1:34">
      <c r="A6" s="56">
        <v>3</v>
      </c>
      <c r="B6" s="3" t="s">
        <v>36</v>
      </c>
      <c r="C6" s="11" t="s">
        <v>37</v>
      </c>
      <c r="D6" s="3" t="s">
        <v>38</v>
      </c>
      <c r="E6" s="3" t="s">
        <v>39</v>
      </c>
      <c r="F6" s="14">
        <v>0.16693287037037038</v>
      </c>
      <c r="G6" s="12">
        <v>0.35416666666666669</v>
      </c>
      <c r="H6" s="19">
        <v>5</v>
      </c>
      <c r="I6" s="75">
        <v>4682</v>
      </c>
      <c r="J6" s="27" t="s">
        <v>40</v>
      </c>
      <c r="K6" s="20"/>
      <c r="L6" s="36"/>
      <c r="M6" s="6">
        <v>23</v>
      </c>
      <c r="N6" s="6" t="s">
        <v>28</v>
      </c>
      <c r="O6" s="6">
        <v>2018</v>
      </c>
      <c r="P6" s="8" t="s">
        <v>41</v>
      </c>
      <c r="Q6" s="84" t="str">
        <f t="shared" si="0"/>
        <v>23-04-2018</v>
      </c>
      <c r="R6" s="6" t="str">
        <f t="shared" si="1"/>
        <v>04</v>
      </c>
      <c r="S6" s="6"/>
      <c r="T6" s="6"/>
      <c r="U6" s="8"/>
      <c r="V6" s="18"/>
      <c r="W6" s="18"/>
      <c r="X6" s="18"/>
      <c r="Y6" s="18"/>
      <c r="Z6" s="18"/>
      <c r="AA6" s="18"/>
      <c r="AB6" s="18"/>
      <c r="AC6" s="18"/>
      <c r="AD6" s="18"/>
      <c r="AE6" s="18"/>
      <c r="AF6" s="18"/>
      <c r="AG6" s="18"/>
      <c r="AH6" s="18"/>
    </row>
    <row r="7" spans="1:34">
      <c r="A7" s="56">
        <v>4</v>
      </c>
      <c r="B7" s="3" t="s">
        <v>42</v>
      </c>
      <c r="C7" s="11" t="s">
        <v>31</v>
      </c>
      <c r="D7" s="3" t="s">
        <v>32</v>
      </c>
      <c r="E7" s="3" t="s">
        <v>43</v>
      </c>
      <c r="F7" s="14">
        <v>0.18375</v>
      </c>
      <c r="G7" s="12">
        <v>0.39583333333333331</v>
      </c>
      <c r="H7" s="19">
        <v>1</v>
      </c>
      <c r="I7" s="75">
        <v>2300</v>
      </c>
      <c r="J7" s="27" t="s">
        <v>34</v>
      </c>
      <c r="K7" s="20" t="e" vm="1">
        <v>#VALUE!</v>
      </c>
      <c r="L7" s="36" t="e" cm="1" vm="2">
        <f t="array" aca="1" ref="L7" ca="1">_FV(K7,"Image")</f>
        <v>#VALUE!</v>
      </c>
      <c r="M7" s="6">
        <v>13</v>
      </c>
      <c r="N7" s="6" t="s">
        <v>35</v>
      </c>
      <c r="O7" s="6">
        <v>2018</v>
      </c>
      <c r="P7" s="8" t="s">
        <v>29</v>
      </c>
      <c r="Q7" s="84" t="str">
        <f t="shared" si="0"/>
        <v>13-05-2018</v>
      </c>
      <c r="R7" s="6" t="str">
        <f t="shared" si="1"/>
        <v>05</v>
      </c>
      <c r="S7" s="6"/>
      <c r="T7" s="6"/>
      <c r="U7" s="8"/>
      <c r="V7" s="18"/>
      <c r="W7" s="18"/>
      <c r="X7" s="18"/>
      <c r="Y7" s="18"/>
      <c r="Z7" s="18"/>
      <c r="AA7" s="18"/>
      <c r="AB7" s="18"/>
      <c r="AC7" s="18"/>
      <c r="AD7" s="18"/>
      <c r="AE7" s="18"/>
      <c r="AF7" s="18"/>
      <c r="AG7" s="18"/>
      <c r="AH7" s="18"/>
    </row>
    <row r="8" spans="1:34">
      <c r="A8" s="56">
        <v>5</v>
      </c>
      <c r="B8" s="18" t="s">
        <v>44</v>
      </c>
      <c r="C8" s="18" t="s">
        <v>45</v>
      </c>
      <c r="D8" t="s">
        <v>46</v>
      </c>
      <c r="E8" s="3" t="s">
        <v>47</v>
      </c>
      <c r="F8" s="14">
        <v>0.1927662037037037</v>
      </c>
      <c r="G8" s="17">
        <v>0.375</v>
      </c>
      <c r="H8" s="19">
        <v>7</v>
      </c>
      <c r="I8" s="75">
        <v>2650</v>
      </c>
      <c r="J8" s="27" t="s">
        <v>45</v>
      </c>
      <c r="K8" s="20"/>
      <c r="L8" s="36"/>
      <c r="M8" s="6">
        <v>28</v>
      </c>
      <c r="N8" s="6" t="s">
        <v>48</v>
      </c>
      <c r="O8" s="6">
        <v>2018</v>
      </c>
      <c r="P8" s="8" t="s">
        <v>49</v>
      </c>
      <c r="Q8" s="84" t="str">
        <f t="shared" si="0"/>
        <v>28-06-2018</v>
      </c>
      <c r="R8" s="6" t="str">
        <f t="shared" si="1"/>
        <v>06</v>
      </c>
      <c r="S8" s="6"/>
      <c r="T8" s="6"/>
      <c r="U8" s="8"/>
      <c r="V8" s="18"/>
      <c r="W8" s="18"/>
      <c r="X8" s="18"/>
      <c r="Y8" s="18"/>
      <c r="Z8" s="18"/>
      <c r="AA8" s="18"/>
      <c r="AB8" s="18"/>
      <c r="AC8" s="18"/>
      <c r="AD8" s="18"/>
      <c r="AE8" s="18"/>
      <c r="AF8" s="18"/>
      <c r="AG8" s="18"/>
      <c r="AH8" s="18"/>
    </row>
    <row r="9" spans="1:34">
      <c r="A9" s="56">
        <v>6</v>
      </c>
      <c r="B9" s="3" t="s">
        <v>50</v>
      </c>
      <c r="C9" s="11" t="s">
        <v>51</v>
      </c>
      <c r="D9" s="3" t="s">
        <v>52</v>
      </c>
      <c r="E9" s="3" t="s">
        <v>53</v>
      </c>
      <c r="F9" s="14">
        <v>0.19322916666666667</v>
      </c>
      <c r="G9" s="12">
        <v>0.29166666666666669</v>
      </c>
      <c r="H9" s="19">
        <v>6</v>
      </c>
      <c r="I9" s="75">
        <v>2670</v>
      </c>
      <c r="J9" s="27" t="s">
        <v>54</v>
      </c>
      <c r="K9" s="20"/>
      <c r="L9" s="36"/>
      <c r="M9" s="6">
        <v>22</v>
      </c>
      <c r="N9" s="6" t="s">
        <v>55</v>
      </c>
      <c r="O9" s="6">
        <v>2018</v>
      </c>
      <c r="P9" s="8" t="s">
        <v>29</v>
      </c>
      <c r="Q9" s="84" t="str">
        <f t="shared" si="0"/>
        <v>22-07-2018</v>
      </c>
      <c r="R9" s="6" t="str">
        <f t="shared" si="1"/>
        <v>07</v>
      </c>
      <c r="S9" s="6"/>
      <c r="T9" s="6"/>
      <c r="U9" s="8"/>
      <c r="V9" s="18"/>
      <c r="W9" s="18"/>
      <c r="X9" s="18"/>
      <c r="Y9" s="18"/>
      <c r="Z9" s="18"/>
      <c r="AA9" s="18"/>
      <c r="AB9" s="18"/>
      <c r="AC9" s="18"/>
      <c r="AD9" s="18"/>
      <c r="AE9" s="18"/>
      <c r="AF9" s="18"/>
      <c r="AG9" s="18"/>
      <c r="AH9" s="18"/>
    </row>
    <row r="10" spans="1:34">
      <c r="A10" s="56">
        <v>7</v>
      </c>
      <c r="B10" s="3" t="s">
        <v>56</v>
      </c>
      <c r="C10" s="11" t="s">
        <v>57</v>
      </c>
      <c r="D10" s="3" t="s">
        <v>58</v>
      </c>
      <c r="E10" s="3" t="s">
        <v>59</v>
      </c>
      <c r="F10" s="14">
        <v>0.17781250000000001</v>
      </c>
      <c r="G10" s="12">
        <v>0.375</v>
      </c>
      <c r="H10" s="19">
        <v>8</v>
      </c>
      <c r="I10" s="75">
        <v>4760</v>
      </c>
      <c r="J10" s="27" t="s">
        <v>57</v>
      </c>
      <c r="K10" s="20"/>
      <c r="L10" s="36"/>
      <c r="M10" s="6">
        <v>18</v>
      </c>
      <c r="N10" s="6" t="s">
        <v>60</v>
      </c>
      <c r="O10" s="6">
        <v>2018</v>
      </c>
      <c r="P10" s="8" t="s">
        <v>29</v>
      </c>
      <c r="Q10" s="84" t="str">
        <f t="shared" si="0"/>
        <v>18-11-2018</v>
      </c>
      <c r="R10" s="6" t="str">
        <f t="shared" si="1"/>
        <v>11</v>
      </c>
      <c r="S10" s="6"/>
      <c r="T10" s="6"/>
      <c r="U10" s="8"/>
      <c r="V10" s="18"/>
      <c r="W10" s="18"/>
      <c r="X10" s="18"/>
      <c r="Y10" s="18"/>
      <c r="Z10" s="18"/>
      <c r="AA10" s="18"/>
      <c r="AB10" s="18"/>
      <c r="AC10" s="18"/>
      <c r="AD10" s="18"/>
      <c r="AE10" s="18"/>
      <c r="AF10" s="18"/>
      <c r="AG10" s="18"/>
      <c r="AH10" s="18"/>
    </row>
    <row r="11" spans="1:34">
      <c r="A11" s="56">
        <v>8</v>
      </c>
      <c r="B11" s="3" t="s">
        <v>61</v>
      </c>
      <c r="C11" s="11" t="s">
        <v>62</v>
      </c>
      <c r="D11" s="3" t="s">
        <v>63</v>
      </c>
      <c r="E11" s="3" t="s">
        <v>64</v>
      </c>
      <c r="F11" s="14">
        <v>0.1635763888888889</v>
      </c>
      <c r="G11" s="12">
        <v>0.375</v>
      </c>
      <c r="H11" s="19">
        <v>6</v>
      </c>
      <c r="I11" s="75">
        <v>4270</v>
      </c>
      <c r="J11" s="27" t="s">
        <v>65</v>
      </c>
      <c r="K11" s="20"/>
      <c r="L11" s="36"/>
      <c r="M11" s="6">
        <v>9</v>
      </c>
      <c r="N11" s="6" t="s">
        <v>66</v>
      </c>
      <c r="O11" s="6">
        <v>2018</v>
      </c>
      <c r="P11" s="8" t="s">
        <v>29</v>
      </c>
      <c r="Q11" s="84" t="str">
        <f t="shared" si="0"/>
        <v>9-12-2018</v>
      </c>
      <c r="R11" s="6" t="str">
        <f t="shared" si="1"/>
        <v>12</v>
      </c>
      <c r="S11" s="6"/>
      <c r="T11" s="6"/>
      <c r="U11" s="8"/>
      <c r="V11" s="18"/>
      <c r="W11" s="18"/>
      <c r="X11" s="18"/>
      <c r="Y11" s="18"/>
      <c r="Z11" s="18"/>
      <c r="AA11" s="18"/>
      <c r="AB11" s="18"/>
      <c r="AC11" s="18"/>
      <c r="AD11" s="18"/>
      <c r="AE11" s="18"/>
      <c r="AF11" s="18"/>
      <c r="AG11" s="18"/>
      <c r="AH11" s="18"/>
    </row>
    <row r="12" spans="1:34">
      <c r="A12" s="56">
        <v>9</v>
      </c>
      <c r="B12" s="3" t="s">
        <v>67</v>
      </c>
      <c r="C12" s="11" t="s">
        <v>57</v>
      </c>
      <c r="D12" s="3" t="s">
        <v>58</v>
      </c>
      <c r="E12" s="3" t="s">
        <v>68</v>
      </c>
      <c r="F12" s="14">
        <v>0.18004629629629629</v>
      </c>
      <c r="G12" s="12">
        <v>0.375</v>
      </c>
      <c r="H12" s="19">
        <v>8</v>
      </c>
      <c r="I12" s="75">
        <v>4760</v>
      </c>
      <c r="J12" s="27" t="s">
        <v>57</v>
      </c>
      <c r="K12" s="20"/>
      <c r="L12" s="36"/>
      <c r="M12" s="6">
        <v>16</v>
      </c>
      <c r="N12" s="6" t="s">
        <v>66</v>
      </c>
      <c r="O12" s="6">
        <v>2018</v>
      </c>
      <c r="P12" s="8" t="s">
        <v>29</v>
      </c>
      <c r="Q12" s="84" t="str">
        <f t="shared" si="0"/>
        <v>16-12-2018</v>
      </c>
      <c r="R12" s="6" t="str">
        <f t="shared" si="1"/>
        <v>12</v>
      </c>
      <c r="S12" s="6"/>
      <c r="T12" s="6"/>
      <c r="U12" s="8"/>
      <c r="V12" s="18"/>
      <c r="W12" s="18"/>
      <c r="X12" s="18"/>
      <c r="Y12" s="18"/>
      <c r="Z12" s="18"/>
      <c r="AA12" s="18"/>
      <c r="AB12" s="18"/>
      <c r="AC12" s="18"/>
      <c r="AD12" s="18"/>
      <c r="AE12" s="18"/>
      <c r="AF12" s="18"/>
      <c r="AG12" s="18"/>
      <c r="AH12" s="18"/>
    </row>
    <row r="13" spans="1:34">
      <c r="A13" s="57">
        <v>10</v>
      </c>
      <c r="B13" s="3" t="s">
        <v>69</v>
      </c>
      <c r="C13" s="11" t="s">
        <v>70</v>
      </c>
      <c r="D13" s="3" t="s">
        <v>71</v>
      </c>
      <c r="E13" s="16" t="s">
        <v>72</v>
      </c>
      <c r="F13" s="14">
        <v>0.17903935185185185</v>
      </c>
      <c r="G13" s="12">
        <v>0.375</v>
      </c>
      <c r="H13" s="19">
        <v>6</v>
      </c>
      <c r="I13" s="75">
        <v>2730</v>
      </c>
      <c r="J13" s="27" t="s">
        <v>70</v>
      </c>
      <c r="K13" s="20"/>
      <c r="L13" s="36"/>
      <c r="M13" s="6">
        <v>2</v>
      </c>
      <c r="N13" s="6" t="s">
        <v>73</v>
      </c>
      <c r="O13" s="6">
        <v>2019</v>
      </c>
      <c r="P13" s="8" t="s">
        <v>74</v>
      </c>
      <c r="Q13" s="84" t="str">
        <f t="shared" si="0"/>
        <v>2-02-2019</v>
      </c>
      <c r="R13" s="6" t="str">
        <f t="shared" si="1"/>
        <v>02</v>
      </c>
      <c r="S13" s="6"/>
      <c r="T13" s="6"/>
      <c r="U13" s="8"/>
      <c r="V13" s="18"/>
      <c r="W13" s="18"/>
      <c r="X13" s="18"/>
      <c r="Y13" s="18"/>
      <c r="Z13" s="18"/>
      <c r="AA13" s="18"/>
      <c r="AB13" s="18"/>
      <c r="AC13" s="18"/>
      <c r="AD13" s="18"/>
      <c r="AE13" s="18"/>
      <c r="AF13" s="18"/>
      <c r="AG13" s="18"/>
      <c r="AH13" s="18"/>
    </row>
    <row r="14" spans="1:34">
      <c r="A14" s="57">
        <v>11</v>
      </c>
      <c r="B14" s="3" t="s">
        <v>75</v>
      </c>
      <c r="C14" s="11" t="s">
        <v>57</v>
      </c>
      <c r="D14" s="3" t="s">
        <v>58</v>
      </c>
      <c r="E14" s="22" t="s">
        <v>76</v>
      </c>
      <c r="F14" s="14">
        <v>0.19057870370370369</v>
      </c>
      <c r="G14" s="12">
        <v>0.375</v>
      </c>
      <c r="H14" s="19">
        <v>8</v>
      </c>
      <c r="I14" s="75">
        <v>4760</v>
      </c>
      <c r="J14" s="27" t="s">
        <v>57</v>
      </c>
      <c r="K14" s="20"/>
      <c r="L14" s="36"/>
      <c r="M14" s="6">
        <v>18</v>
      </c>
      <c r="N14" s="6" t="s">
        <v>28</v>
      </c>
      <c r="O14" s="6">
        <v>2019</v>
      </c>
      <c r="P14" s="8" t="s">
        <v>49</v>
      </c>
      <c r="Q14" s="84" t="str">
        <f t="shared" si="0"/>
        <v>18-04-2019</v>
      </c>
      <c r="R14" s="6" t="str">
        <f t="shared" si="1"/>
        <v>04</v>
      </c>
      <c r="S14" s="6"/>
      <c r="T14" s="6"/>
      <c r="U14" s="8"/>
      <c r="V14" s="18"/>
      <c r="W14" s="18"/>
      <c r="X14" s="18"/>
      <c r="Y14" s="18"/>
      <c r="Z14" s="18"/>
      <c r="AA14" s="18"/>
      <c r="AB14" s="18"/>
      <c r="AC14" s="18"/>
      <c r="AD14" s="18"/>
      <c r="AE14" s="18"/>
      <c r="AF14" s="18"/>
      <c r="AG14" s="18"/>
      <c r="AH14" s="18"/>
    </row>
    <row r="15" spans="1:34">
      <c r="A15" s="57">
        <v>12</v>
      </c>
      <c r="B15" s="3" t="s">
        <v>77</v>
      </c>
      <c r="C15" s="18" t="s">
        <v>78</v>
      </c>
      <c r="D15" s="18"/>
      <c r="E15" s="21" t="s">
        <v>79</v>
      </c>
      <c r="F15" s="14">
        <v>0.19049768518518517</v>
      </c>
      <c r="G15" s="17">
        <v>0.375</v>
      </c>
      <c r="H15" s="19">
        <v>1</v>
      </c>
      <c r="I15" s="75">
        <v>20357</v>
      </c>
      <c r="J15" s="27" t="s">
        <v>80</v>
      </c>
      <c r="K15" s="20" t="e" vm="3">
        <v>#VALUE!</v>
      </c>
      <c r="L15" s="36" t="e" cm="1" vm="4">
        <f t="array" aca="1" ref="L15" ca="1">_FV(K15,"Image")</f>
        <v>#VALUE!</v>
      </c>
      <c r="M15" s="6">
        <v>28</v>
      </c>
      <c r="N15" s="6" t="s">
        <v>28</v>
      </c>
      <c r="O15" s="6">
        <v>2019</v>
      </c>
      <c r="P15" s="8" t="s">
        <v>29</v>
      </c>
      <c r="Q15" s="84" t="str">
        <f t="shared" si="0"/>
        <v>28-04-2019</v>
      </c>
      <c r="R15" s="6" t="str">
        <f t="shared" si="1"/>
        <v>04</v>
      </c>
      <c r="S15" s="6"/>
      <c r="T15" s="6"/>
      <c r="U15" s="8"/>
      <c r="V15" s="18"/>
      <c r="W15" s="18"/>
      <c r="X15" s="18"/>
      <c r="Y15" s="18"/>
      <c r="Z15" s="18"/>
      <c r="AA15" s="18"/>
      <c r="AB15" s="18"/>
      <c r="AC15" s="18"/>
      <c r="AD15" s="18"/>
      <c r="AE15" s="18"/>
      <c r="AF15" s="18"/>
      <c r="AG15" s="18"/>
      <c r="AH15" s="18"/>
    </row>
    <row r="16" spans="1:34">
      <c r="A16" s="57">
        <v>13</v>
      </c>
      <c r="B16" s="3" t="s">
        <v>81</v>
      </c>
      <c r="C16" s="18" t="s">
        <v>82</v>
      </c>
      <c r="D16" s="18" t="s">
        <v>83</v>
      </c>
      <c r="E16" s="21" t="s">
        <v>84</v>
      </c>
      <c r="F16" s="14">
        <v>0.18354166666666669</v>
      </c>
      <c r="G16" s="12">
        <v>0.41666666666666669</v>
      </c>
      <c r="H16" s="19">
        <v>24</v>
      </c>
      <c r="I16" s="75">
        <v>64297</v>
      </c>
      <c r="J16" s="27" t="s">
        <v>85</v>
      </c>
      <c r="K16" s="20" t="e" vm="3">
        <v>#VALUE!</v>
      </c>
      <c r="L16" s="36" t="e" cm="1" vm="4">
        <f t="array" aca="1" ref="L16" ca="1">_FV(K16,"Image")</f>
        <v>#VALUE!</v>
      </c>
      <c r="M16" s="6">
        <v>5</v>
      </c>
      <c r="N16" s="6" t="s">
        <v>35</v>
      </c>
      <c r="O16" s="6">
        <v>2019</v>
      </c>
      <c r="P16" s="8" t="s">
        <v>29</v>
      </c>
      <c r="Q16" s="84" t="str">
        <f t="shared" si="0"/>
        <v>5-05-2019</v>
      </c>
      <c r="R16" s="6" t="str">
        <f t="shared" si="1"/>
        <v>05</v>
      </c>
      <c r="S16" s="6"/>
      <c r="T16" s="6"/>
      <c r="U16" s="8"/>
      <c r="V16" s="18"/>
      <c r="W16" s="18"/>
      <c r="X16" s="18"/>
      <c r="Y16" s="18"/>
      <c r="Z16" s="18"/>
      <c r="AA16" s="18"/>
      <c r="AB16" s="18"/>
      <c r="AC16" s="18"/>
      <c r="AD16" s="18"/>
      <c r="AE16" s="18"/>
      <c r="AF16" s="18"/>
      <c r="AG16" s="18"/>
      <c r="AH16" s="18"/>
    </row>
    <row r="17" spans="1:21">
      <c r="A17" s="57">
        <v>14</v>
      </c>
      <c r="B17" s="3" t="s">
        <v>86</v>
      </c>
      <c r="C17" s="11" t="s">
        <v>31</v>
      </c>
      <c r="D17" s="3" t="s">
        <v>32</v>
      </c>
      <c r="E17" s="3" t="s">
        <v>87</v>
      </c>
      <c r="F17" s="14">
        <v>0.16398148148148148</v>
      </c>
      <c r="G17" s="12">
        <v>0.39583333333333331</v>
      </c>
      <c r="H17" s="19">
        <v>1</v>
      </c>
      <c r="I17" s="75">
        <v>2300</v>
      </c>
      <c r="J17" s="27" t="s">
        <v>34</v>
      </c>
      <c r="K17" s="20" t="e" vm="1">
        <v>#VALUE!</v>
      </c>
      <c r="L17" s="36" t="e" cm="1" vm="2">
        <f t="array" aca="1" ref="L17" ca="1">_FV(K17,"Image")</f>
        <v>#VALUE!</v>
      </c>
      <c r="M17" s="6">
        <v>19</v>
      </c>
      <c r="N17" s="6" t="s">
        <v>35</v>
      </c>
      <c r="O17" s="6">
        <v>2019</v>
      </c>
      <c r="P17" s="8" t="s">
        <v>29</v>
      </c>
      <c r="Q17" s="84" t="str">
        <f t="shared" si="0"/>
        <v>19-05-2019</v>
      </c>
      <c r="R17" s="6" t="str">
        <f t="shared" si="1"/>
        <v>05</v>
      </c>
      <c r="S17" s="6"/>
      <c r="T17" s="6"/>
      <c r="U17" s="8"/>
    </row>
    <row r="18" spans="1:21">
      <c r="A18" s="57">
        <v>15</v>
      </c>
      <c r="B18" s="3" t="s">
        <v>88</v>
      </c>
      <c r="C18" s="11" t="s">
        <v>89</v>
      </c>
      <c r="D18" s="3" t="s">
        <v>90</v>
      </c>
      <c r="E18" s="22" t="s">
        <v>91</v>
      </c>
      <c r="F18" s="58">
        <v>0.18667824074074071</v>
      </c>
      <c r="G18" s="59">
        <v>0.375</v>
      </c>
      <c r="H18" s="19">
        <v>6</v>
      </c>
      <c r="I18" s="75">
        <v>4100</v>
      </c>
      <c r="J18" s="27" t="s">
        <v>92</v>
      </c>
      <c r="K18" s="20"/>
      <c r="L18" s="36"/>
      <c r="M18" s="6">
        <v>8</v>
      </c>
      <c r="N18" s="6" t="s">
        <v>48</v>
      </c>
      <c r="O18" s="6">
        <v>2019</v>
      </c>
      <c r="P18" s="8" t="s">
        <v>74</v>
      </c>
      <c r="Q18" s="84" t="str">
        <f t="shared" si="0"/>
        <v>8-06-2019</v>
      </c>
      <c r="R18" s="6" t="str">
        <f t="shared" si="1"/>
        <v>06</v>
      </c>
      <c r="S18" s="6"/>
      <c r="T18" s="6"/>
      <c r="U18" s="8"/>
    </row>
    <row r="19" spans="1:21">
      <c r="A19" s="57">
        <v>16</v>
      </c>
      <c r="B19" s="3" t="s">
        <v>93</v>
      </c>
      <c r="C19" s="11" t="s">
        <v>94</v>
      </c>
      <c r="D19" s="3" t="s">
        <v>95</v>
      </c>
      <c r="E19" s="3" t="s">
        <v>96</v>
      </c>
      <c r="F19" s="58">
        <v>0.16346064814814815</v>
      </c>
      <c r="G19" s="59">
        <v>0.375</v>
      </c>
      <c r="H19" s="19">
        <v>6</v>
      </c>
      <c r="I19" s="75">
        <v>4262</v>
      </c>
      <c r="J19" s="27" t="s">
        <v>97</v>
      </c>
      <c r="K19" s="20"/>
      <c r="L19" s="36"/>
      <c r="M19" s="6">
        <v>15</v>
      </c>
      <c r="N19" s="6" t="s">
        <v>48</v>
      </c>
      <c r="O19" s="6">
        <v>2019</v>
      </c>
      <c r="P19" s="8" t="s">
        <v>74</v>
      </c>
      <c r="Q19" s="84" t="str">
        <f t="shared" si="0"/>
        <v>15-06-2019</v>
      </c>
      <c r="R19" s="6" t="str">
        <f t="shared" si="1"/>
        <v>06</v>
      </c>
      <c r="S19" s="6"/>
      <c r="T19" s="6"/>
      <c r="U19" s="8"/>
    </row>
    <row r="20" spans="1:21">
      <c r="A20" s="57">
        <v>17</v>
      </c>
      <c r="B20" s="3" t="s">
        <v>98</v>
      </c>
      <c r="C20" s="11" t="s">
        <v>57</v>
      </c>
      <c r="D20" s="3" t="s">
        <v>58</v>
      </c>
      <c r="E20" s="3" t="s">
        <v>99</v>
      </c>
      <c r="F20" s="58">
        <v>0.19207175925925926</v>
      </c>
      <c r="G20" s="59">
        <v>0.375</v>
      </c>
      <c r="H20" s="19">
        <v>8</v>
      </c>
      <c r="I20" s="75">
        <v>4760</v>
      </c>
      <c r="J20" s="29" t="s">
        <v>57</v>
      </c>
      <c r="K20" s="20"/>
      <c r="L20" s="36"/>
      <c r="M20" s="6">
        <v>30</v>
      </c>
      <c r="N20" s="6" t="s">
        <v>48</v>
      </c>
      <c r="O20" s="6">
        <v>2019</v>
      </c>
      <c r="P20" s="8" t="s">
        <v>29</v>
      </c>
      <c r="Q20" s="84" t="str">
        <f t="shared" si="0"/>
        <v>30-06-2019</v>
      </c>
      <c r="R20" s="6" t="str">
        <f t="shared" si="1"/>
        <v>06</v>
      </c>
      <c r="S20" s="6"/>
      <c r="T20" s="6"/>
      <c r="U20" s="8"/>
    </row>
    <row r="21" spans="1:21">
      <c r="A21" s="57">
        <v>18</v>
      </c>
      <c r="B21" s="3" t="s">
        <v>100</v>
      </c>
      <c r="C21" s="18" t="s">
        <v>101</v>
      </c>
      <c r="D21" t="s">
        <v>102</v>
      </c>
      <c r="E21" s="3" t="s">
        <v>103</v>
      </c>
      <c r="F21" s="58">
        <v>0.18615740740740741</v>
      </c>
      <c r="G21" s="17">
        <v>0.375</v>
      </c>
      <c r="H21" s="19">
        <v>6</v>
      </c>
      <c r="I21" s="75">
        <v>4682</v>
      </c>
      <c r="J21" s="1" t="s">
        <v>104</v>
      </c>
      <c r="K21" s="20"/>
      <c r="L21" s="36"/>
      <c r="M21" s="6">
        <v>6</v>
      </c>
      <c r="N21" s="6" t="s">
        <v>55</v>
      </c>
      <c r="O21" s="6">
        <v>2019</v>
      </c>
      <c r="P21" s="8" t="s">
        <v>74</v>
      </c>
      <c r="Q21" s="84" t="str">
        <f t="shared" si="0"/>
        <v>6-07-2019</v>
      </c>
      <c r="R21" s="6" t="str">
        <f t="shared" si="1"/>
        <v>07</v>
      </c>
      <c r="S21" s="6"/>
      <c r="T21" s="6"/>
      <c r="U21" s="8"/>
    </row>
    <row r="22" spans="1:21">
      <c r="A22" s="57">
        <v>19</v>
      </c>
      <c r="B22" s="3" t="s">
        <v>105</v>
      </c>
      <c r="C22" s="11" t="s">
        <v>92</v>
      </c>
      <c r="D22" s="3" t="s">
        <v>106</v>
      </c>
      <c r="E22" s="26" t="s">
        <v>107</v>
      </c>
      <c r="F22" s="58">
        <v>0.19167824074074072</v>
      </c>
      <c r="G22" s="12">
        <v>0.66666666666666663</v>
      </c>
      <c r="H22" s="19">
        <v>6</v>
      </c>
      <c r="I22" s="75">
        <v>4100</v>
      </c>
      <c r="J22" s="1" t="s">
        <v>92</v>
      </c>
      <c r="K22" s="20"/>
      <c r="L22" s="36"/>
      <c r="M22" s="6">
        <v>20</v>
      </c>
      <c r="N22" s="6" t="s">
        <v>66</v>
      </c>
      <c r="O22" s="6">
        <v>2019</v>
      </c>
      <c r="P22" s="8" t="s">
        <v>108</v>
      </c>
      <c r="Q22" s="84" t="str">
        <f t="shared" si="0"/>
        <v>20-12-2019</v>
      </c>
      <c r="R22" s="6" t="str">
        <f t="shared" si="1"/>
        <v>12</v>
      </c>
      <c r="S22" s="6"/>
      <c r="T22" s="6"/>
      <c r="U22" s="8"/>
    </row>
    <row r="23" spans="1:21">
      <c r="A23" s="57">
        <v>20</v>
      </c>
      <c r="B23" s="3" t="s">
        <v>109</v>
      </c>
      <c r="C23" s="13" t="s">
        <v>110</v>
      </c>
      <c r="D23" t="s">
        <v>111</v>
      </c>
      <c r="E23" s="3" t="s">
        <v>112</v>
      </c>
      <c r="F23" s="58">
        <v>0.21409722222222224</v>
      </c>
      <c r="G23" s="59">
        <v>0.375</v>
      </c>
      <c r="H23" s="19">
        <v>6</v>
      </c>
      <c r="I23" s="75">
        <v>4200</v>
      </c>
      <c r="J23" s="29" t="s">
        <v>110</v>
      </c>
      <c r="K23" s="20"/>
      <c r="L23" s="36"/>
      <c r="M23" s="6">
        <v>27</v>
      </c>
      <c r="N23" s="6" t="s">
        <v>66</v>
      </c>
      <c r="O23" s="6">
        <v>2019</v>
      </c>
      <c r="P23" s="8" t="s">
        <v>108</v>
      </c>
      <c r="Q23" s="84" t="str">
        <f t="shared" si="0"/>
        <v>27-12-2019</v>
      </c>
      <c r="R23" s="6" t="str">
        <f t="shared" si="1"/>
        <v>12</v>
      </c>
      <c r="S23" s="6"/>
      <c r="T23" s="8"/>
      <c r="U23" s="18"/>
    </row>
    <row r="24" spans="1:21">
      <c r="A24" s="57">
        <v>21</v>
      </c>
      <c r="B24" s="3" t="s">
        <v>113</v>
      </c>
      <c r="C24" s="11" t="s">
        <v>114</v>
      </c>
      <c r="D24" s="3" t="s">
        <v>115</v>
      </c>
      <c r="E24" s="16" t="s">
        <v>116</v>
      </c>
      <c r="F24" s="58">
        <v>0.20885416666666667</v>
      </c>
      <c r="G24" s="12">
        <v>0.35416666666666669</v>
      </c>
      <c r="H24" s="19">
        <v>10</v>
      </c>
      <c r="I24" s="75">
        <v>4760</v>
      </c>
      <c r="J24" s="1" t="s">
        <v>57</v>
      </c>
      <c r="K24" s="20"/>
      <c r="L24" s="37"/>
      <c r="M24" s="6">
        <v>31</v>
      </c>
      <c r="N24" s="6" t="s">
        <v>66</v>
      </c>
      <c r="O24" s="6">
        <v>2019</v>
      </c>
      <c r="P24" s="8" t="s">
        <v>117</v>
      </c>
      <c r="Q24" s="84" t="str">
        <f t="shared" si="0"/>
        <v>31-12-2019</v>
      </c>
      <c r="R24" s="6" t="str">
        <f t="shared" si="1"/>
        <v>12</v>
      </c>
      <c r="S24" s="6"/>
      <c r="T24" s="8"/>
      <c r="U24" s="18"/>
    </row>
    <row r="25" spans="1:21">
      <c r="A25" s="60">
        <v>22</v>
      </c>
      <c r="B25" s="3" t="s">
        <v>118</v>
      </c>
      <c r="C25" s="11" t="s">
        <v>119</v>
      </c>
      <c r="D25" s="13" t="s">
        <v>120</v>
      </c>
      <c r="E25" s="3" t="s">
        <v>121</v>
      </c>
      <c r="F25" s="58">
        <v>0.19320601851851851</v>
      </c>
      <c r="G25" s="12">
        <v>0.375</v>
      </c>
      <c r="H25" s="19">
        <v>6</v>
      </c>
      <c r="I25" s="75">
        <v>2625</v>
      </c>
      <c r="J25" s="29" t="s">
        <v>119</v>
      </c>
      <c r="K25" s="20"/>
      <c r="L25" s="19"/>
      <c r="M25" s="6">
        <v>5</v>
      </c>
      <c r="N25" s="6" t="s">
        <v>122</v>
      </c>
      <c r="O25" s="6">
        <v>2020</v>
      </c>
      <c r="P25" s="8" t="s">
        <v>29</v>
      </c>
      <c r="Q25" s="84" t="str">
        <f t="shared" si="0"/>
        <v>5-01-2020</v>
      </c>
      <c r="R25" s="6" t="str">
        <f t="shared" si="1"/>
        <v>01</v>
      </c>
      <c r="S25" s="6"/>
      <c r="T25" s="8"/>
      <c r="U25" s="18"/>
    </row>
    <row r="26" spans="1:21">
      <c r="A26" s="60">
        <v>23</v>
      </c>
      <c r="B26" s="3" t="s">
        <v>123</v>
      </c>
      <c r="C26" s="13" t="s">
        <v>124</v>
      </c>
      <c r="D26" s="3" t="s">
        <v>125</v>
      </c>
      <c r="E26" s="3" t="s">
        <v>126</v>
      </c>
      <c r="F26" s="58">
        <v>0.19924768518518518</v>
      </c>
      <c r="G26" s="12">
        <v>0.375</v>
      </c>
      <c r="H26" s="19">
        <v>6</v>
      </c>
      <c r="I26" s="75">
        <v>2880</v>
      </c>
      <c r="J26" s="29" t="s">
        <v>124</v>
      </c>
      <c r="K26" s="20"/>
      <c r="L26" s="19"/>
      <c r="M26" s="6">
        <v>26</v>
      </c>
      <c r="N26" s="6" t="s">
        <v>122</v>
      </c>
      <c r="O26" s="6">
        <v>2020</v>
      </c>
      <c r="P26" s="8" t="s">
        <v>29</v>
      </c>
      <c r="Q26" s="84" t="str">
        <f t="shared" si="0"/>
        <v>26-01-2020</v>
      </c>
      <c r="R26" s="6" t="str">
        <f t="shared" si="1"/>
        <v>01</v>
      </c>
      <c r="S26" s="6"/>
      <c r="T26" s="8"/>
      <c r="U26" s="18"/>
    </row>
    <row r="27" spans="1:21">
      <c r="A27" s="60">
        <v>24</v>
      </c>
      <c r="B27" s="3" t="s">
        <v>127</v>
      </c>
      <c r="C27" s="13" t="s">
        <v>45</v>
      </c>
      <c r="D27" s="3" t="s">
        <v>128</v>
      </c>
      <c r="E27" s="3" t="s">
        <v>129</v>
      </c>
      <c r="F27" s="58">
        <v>0.1915625</v>
      </c>
      <c r="G27" s="12">
        <v>0.375</v>
      </c>
      <c r="H27" s="19">
        <v>3</v>
      </c>
      <c r="I27" s="75">
        <v>2650</v>
      </c>
      <c r="J27" s="29" t="s">
        <v>45</v>
      </c>
      <c r="K27" s="20"/>
      <c r="L27" s="19"/>
      <c r="M27" s="6">
        <v>9</v>
      </c>
      <c r="N27" s="6" t="s">
        <v>73</v>
      </c>
      <c r="O27" s="6">
        <v>2020</v>
      </c>
      <c r="P27" s="8" t="s">
        <v>29</v>
      </c>
      <c r="Q27" s="84" t="str">
        <f t="shared" si="0"/>
        <v>9-02-2020</v>
      </c>
      <c r="R27" s="6" t="str">
        <f t="shared" si="1"/>
        <v>02</v>
      </c>
      <c r="S27" s="6"/>
      <c r="T27" s="8"/>
      <c r="U27" s="18"/>
    </row>
    <row r="28" spans="1:21">
      <c r="A28" s="60">
        <v>25</v>
      </c>
      <c r="B28" s="3" t="s">
        <v>130</v>
      </c>
      <c r="C28" s="13" t="s">
        <v>97</v>
      </c>
      <c r="D28" s="3" t="s">
        <v>131</v>
      </c>
      <c r="E28" s="26" t="s">
        <v>132</v>
      </c>
      <c r="F28" s="58">
        <v>0.20998842592592593</v>
      </c>
      <c r="G28" s="12">
        <v>0.375</v>
      </c>
      <c r="H28" s="19">
        <v>7</v>
      </c>
      <c r="I28" s="75">
        <v>4700</v>
      </c>
      <c r="J28" s="29" t="s">
        <v>97</v>
      </c>
      <c r="K28" s="20"/>
      <c r="L28" s="19"/>
      <c r="M28" s="6">
        <v>22</v>
      </c>
      <c r="N28" s="6" t="s">
        <v>73</v>
      </c>
      <c r="O28" s="6">
        <v>2020</v>
      </c>
      <c r="P28" s="8" t="s">
        <v>74</v>
      </c>
      <c r="Q28" s="84" t="str">
        <f t="shared" si="0"/>
        <v>22-02-2020</v>
      </c>
      <c r="R28" s="6" t="str">
        <f t="shared" si="1"/>
        <v>02</v>
      </c>
      <c r="S28" s="6"/>
      <c r="T28" s="8"/>
      <c r="U28" s="18"/>
    </row>
    <row r="29" spans="1:21">
      <c r="A29" s="60">
        <v>26</v>
      </c>
      <c r="B29" s="3" t="s">
        <v>133</v>
      </c>
      <c r="C29" s="13" t="s">
        <v>134</v>
      </c>
      <c r="D29" s="14" t="s">
        <v>135</v>
      </c>
      <c r="E29" s="22" t="s">
        <v>136</v>
      </c>
      <c r="F29" s="58">
        <v>0.20100694444444445</v>
      </c>
      <c r="G29" s="17">
        <v>0.41666666666666669</v>
      </c>
      <c r="H29" s="1">
        <v>6</v>
      </c>
      <c r="I29" s="74">
        <v>2830</v>
      </c>
      <c r="J29" t="s">
        <v>137</v>
      </c>
      <c r="K29" s="20"/>
      <c r="L29" s="19"/>
      <c r="M29" s="6">
        <v>13</v>
      </c>
      <c r="N29" s="6" t="s">
        <v>48</v>
      </c>
      <c r="O29" s="6">
        <v>2020</v>
      </c>
      <c r="P29" s="8" t="s">
        <v>74</v>
      </c>
      <c r="Q29" s="84" t="str">
        <f t="shared" si="0"/>
        <v>13-06-2020</v>
      </c>
      <c r="R29" s="6" t="str">
        <f t="shared" si="1"/>
        <v>06</v>
      </c>
      <c r="S29" s="6"/>
      <c r="T29" s="8"/>
      <c r="U29" s="18"/>
    </row>
    <row r="30" spans="1:21">
      <c r="A30" s="60">
        <v>27</v>
      </c>
      <c r="B30" s="3" t="s">
        <v>138</v>
      </c>
      <c r="C30" s="13" t="s">
        <v>101</v>
      </c>
      <c r="D30" s="3" t="s">
        <v>102</v>
      </c>
      <c r="E30" s="3" t="s">
        <v>139</v>
      </c>
      <c r="F30" s="58">
        <v>0.21417824074074074</v>
      </c>
      <c r="G30" s="59">
        <v>0.36458333333333331</v>
      </c>
      <c r="H30" s="1">
        <v>5</v>
      </c>
      <c r="I30" s="74">
        <v>4682</v>
      </c>
      <c r="J30" s="29" t="s">
        <v>104</v>
      </c>
      <c r="K30" s="20"/>
      <c r="L30" s="19"/>
      <c r="M30" s="6">
        <v>4</v>
      </c>
      <c r="N30" s="6" t="s">
        <v>55</v>
      </c>
      <c r="O30" s="6">
        <v>2020</v>
      </c>
      <c r="P30" s="8" t="s">
        <v>74</v>
      </c>
      <c r="Q30" s="84" t="str">
        <f t="shared" si="0"/>
        <v>4-07-2020</v>
      </c>
      <c r="R30" s="6" t="str">
        <f t="shared" si="1"/>
        <v>07</v>
      </c>
      <c r="S30" s="6"/>
      <c r="T30" s="8"/>
      <c r="U30" s="18"/>
    </row>
    <row r="31" spans="1:21">
      <c r="A31" s="60">
        <v>28</v>
      </c>
      <c r="B31" s="3" t="s">
        <v>140</v>
      </c>
      <c r="C31" s="11" t="s">
        <v>51</v>
      </c>
      <c r="D31" s="3" t="s">
        <v>52</v>
      </c>
      <c r="E31" s="3" t="s">
        <v>141</v>
      </c>
      <c r="F31" s="58">
        <v>0.20456018518518518</v>
      </c>
      <c r="G31" s="12">
        <v>0.29166666666666669</v>
      </c>
      <c r="H31" s="19">
        <v>6</v>
      </c>
      <c r="I31" s="75">
        <v>2670</v>
      </c>
      <c r="J31" s="27" t="s">
        <v>54</v>
      </c>
      <c r="K31" s="20"/>
      <c r="L31" s="19"/>
      <c r="M31" s="6">
        <v>12</v>
      </c>
      <c r="N31" s="6" t="s">
        <v>55</v>
      </c>
      <c r="O31" s="6">
        <v>2020</v>
      </c>
      <c r="P31" s="8" t="s">
        <v>29</v>
      </c>
      <c r="Q31" s="84" t="str">
        <f t="shared" si="0"/>
        <v>12-07-2020</v>
      </c>
      <c r="R31" s="6" t="str">
        <f t="shared" si="1"/>
        <v>07</v>
      </c>
      <c r="S31" s="6"/>
      <c r="T31" s="8"/>
      <c r="U31" s="18"/>
    </row>
    <row r="32" spans="1:21">
      <c r="A32" s="60">
        <v>29</v>
      </c>
      <c r="B32" s="3" t="s">
        <v>142</v>
      </c>
      <c r="C32" s="11" t="s">
        <v>143</v>
      </c>
      <c r="D32" s="3" t="s">
        <v>144</v>
      </c>
      <c r="E32" s="3" t="s">
        <v>145</v>
      </c>
      <c r="F32" s="58">
        <v>0.21884259259259262</v>
      </c>
      <c r="G32" s="59">
        <v>0.33333333333333331</v>
      </c>
      <c r="H32" s="19">
        <v>6</v>
      </c>
      <c r="I32" s="75">
        <v>3660</v>
      </c>
      <c r="J32" s="29" t="s">
        <v>25</v>
      </c>
      <c r="K32" s="20"/>
      <c r="L32" s="19"/>
      <c r="M32" s="6">
        <v>5</v>
      </c>
      <c r="N32" s="6" t="s">
        <v>146</v>
      </c>
      <c r="O32" s="6">
        <v>2020</v>
      </c>
      <c r="P32" s="8" t="s">
        <v>74</v>
      </c>
      <c r="Q32" s="84" t="str">
        <f t="shared" si="0"/>
        <v>5-09-2020</v>
      </c>
      <c r="R32" s="6" t="str">
        <f t="shared" si="1"/>
        <v>09</v>
      </c>
      <c r="S32" s="6"/>
      <c r="T32" s="8"/>
      <c r="U32" s="18"/>
    </row>
    <row r="33" spans="1:20">
      <c r="A33" s="60">
        <v>30</v>
      </c>
      <c r="B33" s="3" t="s">
        <v>147</v>
      </c>
      <c r="C33" s="13" t="s">
        <v>25</v>
      </c>
      <c r="D33" t="s">
        <v>26</v>
      </c>
      <c r="E33" s="3" t="s">
        <v>148</v>
      </c>
      <c r="F33" s="58">
        <v>0.16858796296296297</v>
      </c>
      <c r="G33" s="59">
        <v>0.33333333333333331</v>
      </c>
      <c r="H33" s="19">
        <v>4</v>
      </c>
      <c r="I33" s="75">
        <v>3600</v>
      </c>
      <c r="J33" s="29" t="s">
        <v>25</v>
      </c>
      <c r="K33" s="20"/>
      <c r="L33" s="19"/>
      <c r="M33" s="6">
        <v>27</v>
      </c>
      <c r="N33" s="6" t="s">
        <v>146</v>
      </c>
      <c r="O33" s="6">
        <v>2020</v>
      </c>
      <c r="P33" s="8" t="s">
        <v>29</v>
      </c>
      <c r="Q33" s="84" t="str">
        <f t="shared" si="0"/>
        <v>27-09-2020</v>
      </c>
      <c r="R33" s="6" t="str">
        <f t="shared" si="1"/>
        <v>09</v>
      </c>
      <c r="S33" s="6"/>
      <c r="T33" s="8"/>
    </row>
    <row r="34" spans="1:20">
      <c r="A34" s="60">
        <v>31</v>
      </c>
      <c r="B34" s="3" t="s">
        <v>149</v>
      </c>
      <c r="C34" s="13" t="s">
        <v>150</v>
      </c>
      <c r="D34" t="s">
        <v>151</v>
      </c>
      <c r="E34" s="3" t="s">
        <v>152</v>
      </c>
      <c r="F34" s="58">
        <v>0.19410879629629629</v>
      </c>
      <c r="G34" s="59">
        <v>0.33333333333333331</v>
      </c>
      <c r="H34" s="19">
        <v>6</v>
      </c>
      <c r="I34" s="75">
        <v>2605</v>
      </c>
      <c r="J34" s="29" t="s">
        <v>150</v>
      </c>
      <c r="K34" s="20"/>
      <c r="L34" s="19"/>
      <c r="M34" s="6">
        <v>4</v>
      </c>
      <c r="N34" s="6" t="s">
        <v>153</v>
      </c>
      <c r="O34" s="6">
        <v>2020</v>
      </c>
      <c r="P34" s="8" t="s">
        <v>29</v>
      </c>
      <c r="Q34" s="84" t="str">
        <f t="shared" si="0"/>
        <v>4-10-2020</v>
      </c>
      <c r="R34" s="6" t="str">
        <f t="shared" si="1"/>
        <v>10</v>
      </c>
      <c r="S34" s="6"/>
      <c r="T34" s="8"/>
    </row>
    <row r="35" spans="1:20">
      <c r="A35" s="60">
        <v>32</v>
      </c>
      <c r="B35" s="3" t="s">
        <v>154</v>
      </c>
      <c r="C35" s="13" t="s">
        <v>155</v>
      </c>
      <c r="D35" t="s">
        <v>156</v>
      </c>
      <c r="E35" s="32" t="s">
        <v>157</v>
      </c>
      <c r="F35" s="14">
        <v>0.19733796296296294</v>
      </c>
      <c r="G35" s="59">
        <v>0.41666666666666669</v>
      </c>
      <c r="H35" s="1">
        <v>5.5</v>
      </c>
      <c r="I35" s="74">
        <v>2680</v>
      </c>
      <c r="J35" s="29" t="s">
        <v>155</v>
      </c>
      <c r="K35" s="20"/>
      <c r="L35" s="19"/>
      <c r="M35" s="6">
        <v>23</v>
      </c>
      <c r="N35" s="6" t="s">
        <v>153</v>
      </c>
      <c r="O35" s="6">
        <v>2020</v>
      </c>
      <c r="P35" s="8" t="s">
        <v>108</v>
      </c>
      <c r="Q35" s="84" t="str">
        <f t="shared" si="0"/>
        <v>23-10-2020</v>
      </c>
      <c r="R35" s="6" t="str">
        <f t="shared" si="1"/>
        <v>10</v>
      </c>
      <c r="S35" s="6"/>
      <c r="T35" s="8"/>
    </row>
    <row r="36" spans="1:20">
      <c r="A36" s="60">
        <v>33</v>
      </c>
      <c r="B36" s="3" t="s">
        <v>154</v>
      </c>
      <c r="C36" s="13" t="s">
        <v>158</v>
      </c>
      <c r="D36" t="s">
        <v>159</v>
      </c>
      <c r="E36" s="32" t="s">
        <v>160</v>
      </c>
      <c r="F36" s="14">
        <v>0.21824074074074074</v>
      </c>
      <c r="G36" s="59">
        <v>0.41666666666666669</v>
      </c>
      <c r="H36" s="1">
        <v>2</v>
      </c>
      <c r="I36" s="74">
        <v>4660</v>
      </c>
      <c r="J36" s="29" t="s">
        <v>158</v>
      </c>
      <c r="K36" s="20"/>
      <c r="L36" s="19"/>
      <c r="M36" s="6">
        <v>24</v>
      </c>
      <c r="N36" s="6" t="s">
        <v>153</v>
      </c>
      <c r="O36" s="6">
        <v>2020</v>
      </c>
      <c r="P36" s="8" t="s">
        <v>74</v>
      </c>
      <c r="Q36" s="84" t="str">
        <f t="shared" si="0"/>
        <v>24-10-2020</v>
      </c>
      <c r="R36" s="6" t="str">
        <f t="shared" si="1"/>
        <v>10</v>
      </c>
      <c r="S36" s="6"/>
      <c r="T36" s="8"/>
    </row>
    <row r="37" spans="1:20">
      <c r="A37" s="60">
        <v>34</v>
      </c>
      <c r="B37" s="3" t="s">
        <v>154</v>
      </c>
      <c r="C37" s="13" t="s">
        <v>161</v>
      </c>
      <c r="D37" t="s">
        <v>162</v>
      </c>
      <c r="E37" s="32" t="s">
        <v>163</v>
      </c>
      <c r="F37" s="14">
        <v>0.18023148148148149</v>
      </c>
      <c r="G37" s="59">
        <v>0.41666666666666669</v>
      </c>
      <c r="H37" s="1">
        <v>6</v>
      </c>
      <c r="I37" s="74">
        <v>4000</v>
      </c>
      <c r="J37" s="29" t="s">
        <v>161</v>
      </c>
      <c r="K37" s="20"/>
      <c r="L37" s="19"/>
      <c r="M37" s="6">
        <v>25</v>
      </c>
      <c r="N37" s="6" t="s">
        <v>153</v>
      </c>
      <c r="O37" s="6">
        <v>2020</v>
      </c>
      <c r="P37" s="8" t="s">
        <v>29</v>
      </c>
      <c r="Q37" s="84" t="str">
        <f t="shared" si="0"/>
        <v>25-10-2020</v>
      </c>
      <c r="R37" s="6" t="str">
        <f t="shared" si="1"/>
        <v>10</v>
      </c>
      <c r="S37" s="6"/>
      <c r="T37" s="8"/>
    </row>
    <row r="38" spans="1:20">
      <c r="A38" s="60">
        <v>35</v>
      </c>
      <c r="B38" s="3" t="s">
        <v>164</v>
      </c>
      <c r="C38" s="13" t="s">
        <v>25</v>
      </c>
      <c r="D38" s="3" t="s">
        <v>165</v>
      </c>
      <c r="E38" s="22" t="s">
        <v>166</v>
      </c>
      <c r="F38" s="14">
        <v>0.18784722222222219</v>
      </c>
      <c r="G38" s="59">
        <v>0.33333333333333331</v>
      </c>
      <c r="H38" s="1">
        <v>6</v>
      </c>
      <c r="I38" s="74">
        <v>3600</v>
      </c>
      <c r="J38" s="29" t="s">
        <v>25</v>
      </c>
      <c r="K38" s="20"/>
      <c r="L38" s="19"/>
      <c r="M38" s="6">
        <v>28</v>
      </c>
      <c r="N38" s="6" t="s">
        <v>60</v>
      </c>
      <c r="O38" s="6">
        <v>2020</v>
      </c>
      <c r="P38" s="8" t="s">
        <v>74</v>
      </c>
      <c r="Q38" s="84" t="str">
        <f t="shared" si="0"/>
        <v>28-11-2020</v>
      </c>
      <c r="R38" s="6" t="str">
        <f t="shared" si="1"/>
        <v>11</v>
      </c>
      <c r="S38" s="6"/>
      <c r="T38" s="8"/>
    </row>
    <row r="39" spans="1:20">
      <c r="A39" s="60">
        <v>36</v>
      </c>
      <c r="B39" s="3" t="s">
        <v>167</v>
      </c>
      <c r="C39" s="13" t="s">
        <v>25</v>
      </c>
      <c r="D39" s="3" t="s">
        <v>165</v>
      </c>
      <c r="E39" s="3" t="s">
        <v>168</v>
      </c>
      <c r="F39" s="14">
        <v>0.16626157407407408</v>
      </c>
      <c r="G39" s="59">
        <v>0.33333333333333331</v>
      </c>
      <c r="H39" s="1">
        <v>6</v>
      </c>
      <c r="I39" s="74">
        <v>3600</v>
      </c>
      <c r="J39" s="29" t="s">
        <v>25</v>
      </c>
      <c r="K39" s="20"/>
      <c r="L39" s="19"/>
      <c r="M39" s="6">
        <v>6</v>
      </c>
      <c r="N39" s="6" t="s">
        <v>66</v>
      </c>
      <c r="O39" s="6">
        <v>2020</v>
      </c>
      <c r="P39" s="8" t="s">
        <v>29</v>
      </c>
      <c r="Q39" s="84" t="str">
        <f t="shared" si="0"/>
        <v>6-12-2020</v>
      </c>
      <c r="R39" s="6" t="str">
        <f t="shared" si="1"/>
        <v>12</v>
      </c>
      <c r="S39" s="6"/>
      <c r="T39" s="8"/>
    </row>
    <row r="40" spans="1:20">
      <c r="A40" s="60">
        <v>37</v>
      </c>
      <c r="B40" s="3" t="s">
        <v>169</v>
      </c>
      <c r="C40" s="13" t="s">
        <v>25</v>
      </c>
      <c r="D40" s="3" t="s">
        <v>26</v>
      </c>
      <c r="E40" s="3" t="s">
        <v>170</v>
      </c>
      <c r="F40" s="14">
        <v>0.16517361111111112</v>
      </c>
      <c r="G40" s="59">
        <v>0.29166666666666669</v>
      </c>
      <c r="H40" s="1">
        <v>4</v>
      </c>
      <c r="I40" s="74">
        <v>3600</v>
      </c>
      <c r="J40" s="29" t="s">
        <v>25</v>
      </c>
      <c r="K40" s="20"/>
      <c r="L40" s="19"/>
      <c r="M40" s="6">
        <v>24</v>
      </c>
      <c r="N40" s="6" t="s">
        <v>66</v>
      </c>
      <c r="O40" s="6">
        <v>2020</v>
      </c>
      <c r="P40" s="8" t="s">
        <v>49</v>
      </c>
      <c r="Q40" s="84" t="str">
        <f t="shared" si="0"/>
        <v>24-12-2020</v>
      </c>
      <c r="R40" s="6" t="str">
        <f t="shared" si="1"/>
        <v>12</v>
      </c>
      <c r="S40" s="6"/>
      <c r="T40" s="8"/>
    </row>
    <row r="41" spans="1:20">
      <c r="A41" s="60">
        <v>38</v>
      </c>
      <c r="B41" s="3" t="s">
        <v>171</v>
      </c>
      <c r="C41" s="13" t="s">
        <v>110</v>
      </c>
      <c r="D41" s="3" t="s">
        <v>172</v>
      </c>
      <c r="E41" s="3" t="s">
        <v>173</v>
      </c>
      <c r="F41" s="14">
        <v>0.17422453703703702</v>
      </c>
      <c r="G41" s="59">
        <v>0.35416666666666669</v>
      </c>
      <c r="H41" s="1">
        <v>6</v>
      </c>
      <c r="I41" s="74">
        <v>4200</v>
      </c>
      <c r="J41" s="29" t="s">
        <v>110</v>
      </c>
      <c r="K41" s="20"/>
      <c r="L41" s="19"/>
      <c r="M41" s="6">
        <v>30</v>
      </c>
      <c r="N41" s="6" t="s">
        <v>66</v>
      </c>
      <c r="O41" s="6">
        <v>2020</v>
      </c>
      <c r="P41" s="8" t="s">
        <v>174</v>
      </c>
      <c r="Q41" s="84" t="str">
        <f t="shared" si="0"/>
        <v>30-12-2020</v>
      </c>
      <c r="R41" s="6" t="str">
        <f t="shared" si="1"/>
        <v>12</v>
      </c>
      <c r="S41" s="6"/>
      <c r="T41" s="8"/>
    </row>
    <row r="42" spans="1:20">
      <c r="A42" s="60">
        <v>39</v>
      </c>
      <c r="B42" s="3" t="s">
        <v>175</v>
      </c>
      <c r="C42" s="13" t="s">
        <v>101</v>
      </c>
      <c r="D42" t="s">
        <v>102</v>
      </c>
      <c r="E42" s="3" t="s">
        <v>176</v>
      </c>
      <c r="F42" s="58">
        <v>0.21363425925925927</v>
      </c>
      <c r="G42" s="59">
        <v>0.38194444444444442</v>
      </c>
      <c r="H42" s="1">
        <v>6</v>
      </c>
      <c r="I42" s="75">
        <v>4682</v>
      </c>
      <c r="J42" s="29" t="s">
        <v>104</v>
      </c>
      <c r="K42" s="20"/>
      <c r="L42" s="19"/>
      <c r="M42" s="6">
        <v>31</v>
      </c>
      <c r="N42" s="6" t="s">
        <v>66</v>
      </c>
      <c r="O42" s="6">
        <v>2020</v>
      </c>
      <c r="P42" s="8" t="s">
        <v>49</v>
      </c>
      <c r="Q42" s="84" t="str">
        <f t="shared" si="0"/>
        <v>31-12-2020</v>
      </c>
      <c r="R42" s="6" t="str">
        <f t="shared" si="1"/>
        <v>12</v>
      </c>
      <c r="S42" s="6"/>
      <c r="T42" s="8"/>
    </row>
    <row r="43" spans="1:20">
      <c r="A43" s="61">
        <v>40</v>
      </c>
      <c r="B43" s="3" t="s">
        <v>177</v>
      </c>
      <c r="C43" s="13" t="s">
        <v>178</v>
      </c>
      <c r="D43" t="s">
        <v>179</v>
      </c>
      <c r="E43" s="3" t="s">
        <v>180</v>
      </c>
      <c r="F43" s="58">
        <v>0.15699074074074074</v>
      </c>
      <c r="G43" s="59">
        <v>0.375</v>
      </c>
      <c r="H43" s="1">
        <v>4</v>
      </c>
      <c r="I43" s="75">
        <v>2750</v>
      </c>
      <c r="J43" s="29" t="s">
        <v>178</v>
      </c>
      <c r="K43" s="20"/>
      <c r="L43" s="19"/>
      <c r="M43" s="6">
        <v>2</v>
      </c>
      <c r="N43" s="6" t="s">
        <v>28</v>
      </c>
      <c r="O43" s="6">
        <v>2021</v>
      </c>
      <c r="P43" s="8" t="s">
        <v>49</v>
      </c>
      <c r="Q43" s="84" t="str">
        <f t="shared" si="0"/>
        <v>2-04-2021</v>
      </c>
      <c r="R43" s="6" t="str">
        <f t="shared" si="1"/>
        <v>04</v>
      </c>
      <c r="S43" s="6"/>
      <c r="T43" s="8"/>
    </row>
    <row r="44" spans="1:20">
      <c r="A44" s="61">
        <v>41</v>
      </c>
      <c r="B44" s="3" t="s">
        <v>181</v>
      </c>
      <c r="C44" s="13" t="s">
        <v>182</v>
      </c>
      <c r="D44" s="3" t="s">
        <v>183</v>
      </c>
      <c r="E44" s="3" t="s">
        <v>184</v>
      </c>
      <c r="F44" s="58">
        <v>0.18106481481481482</v>
      </c>
      <c r="G44" s="59">
        <v>0.33333333333333331</v>
      </c>
      <c r="H44" s="1">
        <v>6</v>
      </c>
      <c r="I44" s="74">
        <v>4140</v>
      </c>
      <c r="J44" s="27" t="s">
        <v>40</v>
      </c>
      <c r="K44" s="20"/>
      <c r="L44" s="19"/>
      <c r="M44" s="6">
        <v>10</v>
      </c>
      <c r="N44" s="6" t="s">
        <v>28</v>
      </c>
      <c r="O44" s="6">
        <v>2021</v>
      </c>
      <c r="P44" s="8" t="s">
        <v>74</v>
      </c>
      <c r="Q44" s="84" t="str">
        <f t="shared" si="0"/>
        <v>10-04-2021</v>
      </c>
      <c r="R44" s="6" t="str">
        <f t="shared" si="1"/>
        <v>04</v>
      </c>
      <c r="S44" s="6"/>
      <c r="T44" s="8"/>
    </row>
    <row r="45" spans="1:20">
      <c r="A45" s="61">
        <v>42</v>
      </c>
      <c r="B45" s="3" t="s">
        <v>185</v>
      </c>
      <c r="C45" s="13" t="s">
        <v>25</v>
      </c>
      <c r="D45" s="3" t="s">
        <v>165</v>
      </c>
      <c r="E45" s="3" t="s">
        <v>186</v>
      </c>
      <c r="F45" s="58">
        <v>0.15787037037037036</v>
      </c>
      <c r="G45" s="59">
        <v>0.33333333333333331</v>
      </c>
      <c r="H45" s="1">
        <v>6</v>
      </c>
      <c r="I45" s="75">
        <v>3600</v>
      </c>
      <c r="J45" s="29" t="s">
        <v>25</v>
      </c>
      <c r="K45" s="20"/>
      <c r="L45" s="19"/>
      <c r="M45" s="6">
        <v>17</v>
      </c>
      <c r="N45" s="6" t="s">
        <v>28</v>
      </c>
      <c r="O45" s="6">
        <v>2021</v>
      </c>
      <c r="P45" s="8" t="s">
        <v>74</v>
      </c>
      <c r="Q45" s="84" t="str">
        <f t="shared" si="0"/>
        <v>17-04-2021</v>
      </c>
      <c r="R45" s="6" t="str">
        <f t="shared" si="1"/>
        <v>04</v>
      </c>
      <c r="S45" s="6"/>
      <c r="T45" s="8"/>
    </row>
    <row r="46" spans="1:20">
      <c r="A46" s="61">
        <v>43</v>
      </c>
      <c r="B46" s="3" t="s">
        <v>187</v>
      </c>
      <c r="C46" s="13" t="s">
        <v>188</v>
      </c>
      <c r="D46" s="50"/>
      <c r="E46" s="3" t="s">
        <v>189</v>
      </c>
      <c r="F46" s="58">
        <v>0.19177083333333333</v>
      </c>
      <c r="G46" s="59">
        <v>0.36458333333333331</v>
      </c>
      <c r="H46" s="1">
        <v>1</v>
      </c>
      <c r="I46" s="75">
        <v>4873</v>
      </c>
      <c r="J46" s="34" t="s">
        <v>190</v>
      </c>
      <c r="K46" s="20"/>
      <c r="L46" s="19"/>
      <c r="M46" s="6">
        <v>25</v>
      </c>
      <c r="N46" s="6" t="s">
        <v>28</v>
      </c>
      <c r="O46" s="6">
        <v>2021</v>
      </c>
      <c r="P46" s="8" t="s">
        <v>29</v>
      </c>
      <c r="Q46" s="84" t="str">
        <f t="shared" si="0"/>
        <v>25-04-2021</v>
      </c>
      <c r="R46" s="6" t="str">
        <f t="shared" si="1"/>
        <v>04</v>
      </c>
      <c r="S46" s="6"/>
      <c r="T46" s="8"/>
    </row>
    <row r="47" spans="1:20">
      <c r="A47" s="61">
        <v>44</v>
      </c>
      <c r="B47" s="3" t="s">
        <v>191</v>
      </c>
      <c r="C47" s="13" t="s">
        <v>25</v>
      </c>
      <c r="D47" s="3" t="s">
        <v>165</v>
      </c>
      <c r="E47" s="3" t="s">
        <v>192</v>
      </c>
      <c r="F47" s="58">
        <v>0.15431712962962962</v>
      </c>
      <c r="G47" s="59">
        <v>0.33333333333333331</v>
      </c>
      <c r="H47" s="1">
        <v>6</v>
      </c>
      <c r="I47" s="74">
        <v>3600</v>
      </c>
      <c r="J47" s="27" t="s">
        <v>25</v>
      </c>
      <c r="K47" s="20"/>
      <c r="L47" s="19"/>
      <c r="M47" s="6">
        <v>1</v>
      </c>
      <c r="N47" s="6" t="s">
        <v>35</v>
      </c>
      <c r="O47" s="6">
        <v>2021</v>
      </c>
      <c r="P47" s="8" t="s">
        <v>74</v>
      </c>
      <c r="Q47" s="84" t="str">
        <f t="shared" si="0"/>
        <v>1-05-2021</v>
      </c>
      <c r="R47" s="6" t="str">
        <f t="shared" si="1"/>
        <v>05</v>
      </c>
      <c r="S47" s="6"/>
      <c r="T47" s="8"/>
    </row>
    <row r="48" spans="1:20">
      <c r="A48" s="61">
        <v>45</v>
      </c>
      <c r="B48" s="3" t="s">
        <v>193</v>
      </c>
      <c r="C48" s="13" t="s">
        <v>194</v>
      </c>
      <c r="D48" t="s">
        <v>195</v>
      </c>
      <c r="E48" s="3" t="s">
        <v>196</v>
      </c>
      <c r="F48" s="58">
        <v>0.15572916666666667</v>
      </c>
      <c r="G48" s="59">
        <v>0.3125</v>
      </c>
      <c r="H48" s="1">
        <v>1</v>
      </c>
      <c r="I48" s="74">
        <v>999</v>
      </c>
      <c r="J48" s="27" t="s">
        <v>34</v>
      </c>
      <c r="K48" s="20"/>
      <c r="L48" s="19"/>
      <c r="M48" s="6">
        <v>8</v>
      </c>
      <c r="N48" s="6" t="s">
        <v>35</v>
      </c>
      <c r="O48" s="6">
        <v>2021</v>
      </c>
      <c r="P48" s="8" t="s">
        <v>74</v>
      </c>
      <c r="Q48" s="84" t="str">
        <f t="shared" si="0"/>
        <v>8-05-2021</v>
      </c>
      <c r="R48" s="6" t="str">
        <f t="shared" si="1"/>
        <v>05</v>
      </c>
      <c r="S48" s="6"/>
      <c r="T48" s="8"/>
    </row>
    <row r="49" spans="1:21">
      <c r="A49" s="61">
        <v>46</v>
      </c>
      <c r="B49" s="3" t="s">
        <v>197</v>
      </c>
      <c r="C49" s="13" t="s">
        <v>110</v>
      </c>
      <c r="D49" t="s">
        <v>198</v>
      </c>
      <c r="E49" s="33" t="s">
        <v>199</v>
      </c>
      <c r="F49" s="58">
        <v>0.16041666666666668</v>
      </c>
      <c r="G49" s="59">
        <v>0.33333333333333331</v>
      </c>
      <c r="H49" s="1">
        <v>6</v>
      </c>
      <c r="I49" s="75">
        <v>4200</v>
      </c>
      <c r="J49" s="29" t="s">
        <v>110</v>
      </c>
      <c r="K49" s="20"/>
      <c r="L49" s="19"/>
      <c r="M49" s="6">
        <v>29</v>
      </c>
      <c r="N49" s="6" t="s">
        <v>35</v>
      </c>
      <c r="O49" s="6">
        <v>2021</v>
      </c>
      <c r="P49" s="8" t="s">
        <v>74</v>
      </c>
      <c r="Q49" s="84" t="str">
        <f t="shared" si="0"/>
        <v>29-05-2021</v>
      </c>
      <c r="R49" s="6" t="str">
        <f t="shared" si="1"/>
        <v>05</v>
      </c>
      <c r="S49" s="6"/>
      <c r="T49" s="8"/>
      <c r="U49" s="18"/>
    </row>
    <row r="50" spans="1:21">
      <c r="A50" s="61">
        <v>47</v>
      </c>
      <c r="B50" t="s">
        <v>200</v>
      </c>
      <c r="C50" s="13" t="s">
        <v>201</v>
      </c>
      <c r="D50" s="3" t="s">
        <v>202</v>
      </c>
      <c r="E50" s="21" t="s">
        <v>203</v>
      </c>
      <c r="F50" s="58">
        <v>0.1590625</v>
      </c>
      <c r="G50" s="59">
        <v>0.41666666666666669</v>
      </c>
      <c r="H50" s="1">
        <v>1</v>
      </c>
      <c r="I50" s="75">
        <v>25220</v>
      </c>
      <c r="J50" s="29" t="e" vm="5">
        <v>#VALUE!</v>
      </c>
      <c r="K50" s="20" t="e" vm="6">
        <v>#VALUE!</v>
      </c>
      <c r="L50" s="19" t="e" cm="1" vm="7">
        <f t="array" aca="1" ref="L50" ca="1">_FV(K50,"Image")</f>
        <v>#VALUE!</v>
      </c>
      <c r="M50" s="6">
        <v>4</v>
      </c>
      <c r="N50" s="6" t="s">
        <v>146</v>
      </c>
      <c r="O50" s="6">
        <v>2021</v>
      </c>
      <c r="P50" s="8" t="s">
        <v>74</v>
      </c>
      <c r="Q50" s="84" t="str">
        <f t="shared" si="0"/>
        <v>4-09-2021</v>
      </c>
      <c r="R50" s="6" t="str">
        <f t="shared" si="1"/>
        <v>09</v>
      </c>
      <c r="S50" s="6"/>
      <c r="T50" s="8"/>
      <c r="U50" s="18"/>
    </row>
    <row r="51" spans="1:21">
      <c r="A51" s="61">
        <v>48</v>
      </c>
      <c r="B51" s="3" t="s">
        <v>204</v>
      </c>
      <c r="C51" s="13" t="s">
        <v>205</v>
      </c>
      <c r="D51" s="3" t="s">
        <v>206</v>
      </c>
      <c r="E51" s="21" t="s">
        <v>207</v>
      </c>
      <c r="F51" s="58">
        <v>0.17649305555555558</v>
      </c>
      <c r="G51" s="59">
        <v>0.41666666666666669</v>
      </c>
      <c r="H51" s="1">
        <v>1</v>
      </c>
      <c r="I51" s="75">
        <v>10785</v>
      </c>
      <c r="J51" s="29" t="e" vm="8">
        <v>#VALUE!</v>
      </c>
      <c r="K51" s="20" t="e" vm="3">
        <v>#VALUE!</v>
      </c>
      <c r="L51" s="19" t="e" cm="1" vm="4">
        <f t="array" aca="1" ref="L51" ca="1">_FV(K51,"Image")</f>
        <v>#VALUE!</v>
      </c>
      <c r="M51" s="6">
        <v>27</v>
      </c>
      <c r="N51" s="6" t="s">
        <v>146</v>
      </c>
      <c r="O51" s="6">
        <v>2021</v>
      </c>
      <c r="P51" s="8" t="s">
        <v>29</v>
      </c>
      <c r="Q51" s="84" t="str">
        <f t="shared" si="0"/>
        <v>27-09-2021</v>
      </c>
      <c r="R51" s="6" t="str">
        <f t="shared" si="1"/>
        <v>09</v>
      </c>
      <c r="S51" s="6"/>
      <c r="T51" s="8"/>
      <c r="U51" s="18"/>
    </row>
    <row r="52" spans="1:21">
      <c r="A52" s="61">
        <v>49</v>
      </c>
      <c r="B52" s="3" t="s">
        <v>208</v>
      </c>
      <c r="C52" s="13" t="s">
        <v>92</v>
      </c>
      <c r="D52" s="3" t="s">
        <v>209</v>
      </c>
      <c r="E52" s="3" t="s">
        <v>210</v>
      </c>
      <c r="F52" s="58">
        <v>0.16063657407407408</v>
      </c>
      <c r="G52" s="59">
        <v>0.375</v>
      </c>
      <c r="H52" s="1">
        <v>4</v>
      </c>
      <c r="I52" s="75">
        <v>4100</v>
      </c>
      <c r="J52" s="29" t="s">
        <v>92</v>
      </c>
      <c r="K52" s="20"/>
      <c r="L52" s="19"/>
      <c r="M52" s="6">
        <v>3</v>
      </c>
      <c r="N52" s="6" t="s">
        <v>153</v>
      </c>
      <c r="O52" s="6">
        <v>2021</v>
      </c>
      <c r="P52" s="8" t="s">
        <v>29</v>
      </c>
      <c r="Q52" s="84" t="str">
        <f t="shared" si="0"/>
        <v>3-10-2021</v>
      </c>
      <c r="R52" s="6" t="str">
        <f t="shared" si="1"/>
        <v>10</v>
      </c>
      <c r="S52" s="6"/>
      <c r="T52" s="8"/>
      <c r="U52" s="18"/>
    </row>
    <row r="53" spans="1:21">
      <c r="A53" s="61">
        <v>50</v>
      </c>
      <c r="B53" s="3" t="s">
        <v>211</v>
      </c>
      <c r="C53" s="13" t="s">
        <v>161</v>
      </c>
      <c r="D53" s="13" t="s">
        <v>212</v>
      </c>
      <c r="E53" s="33" t="s">
        <v>213</v>
      </c>
      <c r="F53" s="58">
        <v>0.21930555555555556</v>
      </c>
      <c r="G53" s="17">
        <v>0.33333333333333331</v>
      </c>
      <c r="H53" s="1">
        <v>6</v>
      </c>
      <c r="I53" s="74">
        <v>4000</v>
      </c>
      <c r="J53" s="1" t="s">
        <v>161</v>
      </c>
      <c r="K53" s="20"/>
      <c r="L53" s="19"/>
      <c r="M53" s="6">
        <v>9</v>
      </c>
      <c r="N53" s="6" t="s">
        <v>153</v>
      </c>
      <c r="O53" s="6">
        <v>2021</v>
      </c>
      <c r="P53" s="8" t="s">
        <v>74</v>
      </c>
      <c r="Q53" s="84" t="str">
        <f t="shared" si="0"/>
        <v>9-10-2021</v>
      </c>
      <c r="R53" s="6" t="str">
        <f t="shared" si="1"/>
        <v>10</v>
      </c>
      <c r="S53" s="6"/>
      <c r="T53" s="6"/>
      <c r="U53" s="8"/>
    </row>
    <row r="54" spans="1:21">
      <c r="A54" s="61">
        <v>51</v>
      </c>
      <c r="B54" s="3" t="s">
        <v>214</v>
      </c>
      <c r="C54" s="13" t="s">
        <v>215</v>
      </c>
      <c r="D54" s="13" t="s">
        <v>216</v>
      </c>
      <c r="E54" s="42" t="s">
        <v>217</v>
      </c>
      <c r="F54" s="58">
        <v>0.20276620370370368</v>
      </c>
      <c r="G54" s="17">
        <v>0.35416666666666669</v>
      </c>
      <c r="H54" s="1">
        <v>4</v>
      </c>
      <c r="I54" s="74" t="s">
        <v>218</v>
      </c>
      <c r="J54" s="1" t="e" vm="9">
        <v>#VALUE!</v>
      </c>
      <c r="K54" s="20" t="e" vm="9">
        <v>#VALUE!</v>
      </c>
      <c r="L54" s="19" t="e" cm="1" vm="10">
        <f t="array" aca="1" ref="L54" ca="1">_FV(K54,"Image")</f>
        <v>#VALUE!</v>
      </c>
      <c r="M54" s="6">
        <v>26</v>
      </c>
      <c r="N54" s="6" t="s">
        <v>153</v>
      </c>
      <c r="O54" s="6">
        <v>2021</v>
      </c>
      <c r="P54" s="8" t="s">
        <v>117</v>
      </c>
      <c r="Q54" s="84" t="str">
        <f t="shared" si="0"/>
        <v>26-10-2021</v>
      </c>
      <c r="R54" s="6" t="str">
        <f t="shared" si="1"/>
        <v>10</v>
      </c>
      <c r="S54" s="6"/>
      <c r="T54" s="6"/>
      <c r="U54" s="8"/>
    </row>
    <row r="55" spans="1:21">
      <c r="A55" s="61">
        <v>52</v>
      </c>
      <c r="B55" s="3" t="s">
        <v>219</v>
      </c>
      <c r="C55" s="13" t="s">
        <v>220</v>
      </c>
      <c r="D55" s="13" t="s">
        <v>221</v>
      </c>
      <c r="E55" s="21" t="s">
        <v>222</v>
      </c>
      <c r="F55" s="58">
        <v>0.19570601851851852</v>
      </c>
      <c r="G55" s="59">
        <v>0.35416666666666669</v>
      </c>
      <c r="H55" s="1">
        <v>2</v>
      </c>
      <c r="I55" s="74">
        <v>29603</v>
      </c>
      <c r="J55" s="1" t="s">
        <v>220</v>
      </c>
      <c r="K55" s="20" t="e" vm="11">
        <v>#VALUE!</v>
      </c>
      <c r="L55" s="19" t="e" cm="1" vm="12">
        <f t="array" aca="1" ref="L55" ca="1">_FV(K55,"Image")</f>
        <v>#VALUE!</v>
      </c>
      <c r="M55" s="6">
        <v>27</v>
      </c>
      <c r="N55" s="6" t="s">
        <v>153</v>
      </c>
      <c r="O55" s="6">
        <v>2021</v>
      </c>
      <c r="P55" s="8" t="s">
        <v>174</v>
      </c>
      <c r="Q55" s="84" t="str">
        <f t="shared" si="0"/>
        <v>27-10-2021</v>
      </c>
      <c r="R55" s="6" t="str">
        <f t="shared" si="1"/>
        <v>10</v>
      </c>
      <c r="S55" s="6"/>
      <c r="T55" s="6"/>
      <c r="U55" s="8"/>
    </row>
    <row r="56" spans="1:21">
      <c r="A56" s="61">
        <v>53</v>
      </c>
      <c r="B56" s="3" t="s">
        <v>223</v>
      </c>
      <c r="C56" s="13" t="s">
        <v>224</v>
      </c>
      <c r="D56" s="13" t="s">
        <v>225</v>
      </c>
      <c r="E56" s="21" t="s">
        <v>226</v>
      </c>
      <c r="F56" s="58">
        <v>0.19431712962962963</v>
      </c>
      <c r="G56" s="59">
        <v>0.35416666666666669</v>
      </c>
      <c r="H56" s="1">
        <v>3</v>
      </c>
      <c r="I56" s="74">
        <v>29649</v>
      </c>
      <c r="J56" s="1" t="s">
        <v>224</v>
      </c>
      <c r="K56" s="20" t="e" vm="11">
        <v>#VALUE!</v>
      </c>
      <c r="L56" s="19" t="e" cm="1" vm="12">
        <f t="array" aca="1" ref="L56" ca="1">_FV(K56,"Image")</f>
        <v>#VALUE!</v>
      </c>
      <c r="M56" s="6">
        <v>28</v>
      </c>
      <c r="N56" s="6" t="s">
        <v>153</v>
      </c>
      <c r="O56" s="6">
        <v>2021</v>
      </c>
      <c r="P56" s="8" t="s">
        <v>49</v>
      </c>
      <c r="Q56" s="84" t="str">
        <f t="shared" si="0"/>
        <v>28-10-2021</v>
      </c>
      <c r="R56" s="6" t="str">
        <f t="shared" si="1"/>
        <v>10</v>
      </c>
      <c r="S56" s="6"/>
      <c r="T56" s="6"/>
      <c r="U56" s="8"/>
    </row>
    <row r="57" spans="1:21">
      <c r="A57" s="61">
        <v>54</v>
      </c>
      <c r="B57" s="3" t="s">
        <v>227</v>
      </c>
      <c r="C57" s="13" t="s">
        <v>228</v>
      </c>
      <c r="D57" s="13" t="s">
        <v>229</v>
      </c>
      <c r="E57" s="21" t="s">
        <v>230</v>
      </c>
      <c r="F57" s="58">
        <v>0.19751157407407408</v>
      </c>
      <c r="G57" s="59">
        <v>0.35416666666666669</v>
      </c>
      <c r="H57" s="1">
        <v>2</v>
      </c>
      <c r="I57" s="74">
        <v>29640</v>
      </c>
      <c r="J57" s="1" t="s">
        <v>228</v>
      </c>
      <c r="K57" s="20" t="e" vm="11">
        <v>#VALUE!</v>
      </c>
      <c r="L57" s="19" t="e" cm="1" vm="12">
        <f t="array" aca="1" ref="L57" ca="1">_FV(K57,"Image")</f>
        <v>#VALUE!</v>
      </c>
      <c r="M57" s="6">
        <v>29</v>
      </c>
      <c r="N57" s="6" t="s">
        <v>153</v>
      </c>
      <c r="O57" s="6">
        <v>2021</v>
      </c>
      <c r="P57" s="8" t="s">
        <v>108</v>
      </c>
      <c r="Q57" s="84" t="str">
        <f t="shared" si="0"/>
        <v>29-10-2021</v>
      </c>
      <c r="R57" s="6" t="str">
        <f t="shared" si="1"/>
        <v>10</v>
      </c>
      <c r="S57" s="6"/>
      <c r="T57" s="6"/>
      <c r="U57" s="8"/>
    </row>
    <row r="58" spans="1:21">
      <c r="A58" s="61">
        <v>55</v>
      </c>
      <c r="B58" s="3" t="s">
        <v>231</v>
      </c>
      <c r="C58" s="13" t="s">
        <v>232</v>
      </c>
      <c r="D58" s="13" t="s">
        <v>233</v>
      </c>
      <c r="E58" s="43" t="s">
        <v>234</v>
      </c>
      <c r="F58" s="58">
        <v>0.20961805555555557</v>
      </c>
      <c r="G58" s="59">
        <v>0.35416666666666669</v>
      </c>
      <c r="H58" s="1">
        <v>1</v>
      </c>
      <c r="I58" s="74">
        <v>29004</v>
      </c>
      <c r="J58" s="1" t="s">
        <v>232</v>
      </c>
      <c r="K58" s="20" t="e" vm="11">
        <v>#VALUE!</v>
      </c>
      <c r="L58" s="19" t="e" cm="1" vm="12">
        <f t="array" aca="1" ref="L58" ca="1">_FV(K58,"Image")</f>
        <v>#VALUE!</v>
      </c>
      <c r="M58" s="6">
        <v>30</v>
      </c>
      <c r="N58" s="6" t="s">
        <v>153</v>
      </c>
      <c r="O58" s="6">
        <v>2021</v>
      </c>
      <c r="P58" s="8" t="s">
        <v>74</v>
      </c>
      <c r="Q58" s="84" t="str">
        <f t="shared" si="0"/>
        <v>30-10-2021</v>
      </c>
      <c r="R58" s="6" t="str">
        <f t="shared" si="1"/>
        <v>10</v>
      </c>
      <c r="S58" s="6"/>
      <c r="T58" s="6"/>
      <c r="U58" s="8"/>
    </row>
    <row r="59" spans="1:21">
      <c r="A59" s="61">
        <v>56</v>
      </c>
      <c r="B59" t="s">
        <v>235</v>
      </c>
      <c r="C59" s="13" t="s">
        <v>236</v>
      </c>
      <c r="D59" s="18" t="s">
        <v>237</v>
      </c>
      <c r="E59" s="3" t="s">
        <v>238</v>
      </c>
      <c r="F59" s="58">
        <v>0.15818287037037038</v>
      </c>
      <c r="G59" s="59">
        <v>0.375</v>
      </c>
      <c r="H59" s="1">
        <v>6</v>
      </c>
      <c r="I59" s="75">
        <v>3460</v>
      </c>
      <c r="J59" s="29" t="s">
        <v>239</v>
      </c>
      <c r="K59" s="20"/>
      <c r="L59" s="19"/>
      <c r="M59" s="6">
        <v>20</v>
      </c>
      <c r="N59" s="6" t="s">
        <v>60</v>
      </c>
      <c r="O59" s="6">
        <v>2021</v>
      </c>
      <c r="P59" s="8" t="s">
        <v>74</v>
      </c>
      <c r="Q59" s="84" t="str">
        <f t="shared" si="0"/>
        <v>20-11-2021</v>
      </c>
      <c r="R59" s="6" t="str">
        <f t="shared" si="1"/>
        <v>11</v>
      </c>
      <c r="S59" s="6"/>
      <c r="T59" s="6"/>
      <c r="U59" s="8"/>
    </row>
    <row r="60" spans="1:21">
      <c r="A60" s="61">
        <v>57</v>
      </c>
      <c r="B60" s="3" t="s">
        <v>240</v>
      </c>
      <c r="C60" s="13" t="s">
        <v>241</v>
      </c>
      <c r="D60" s="13" t="s">
        <v>242</v>
      </c>
      <c r="E60" s="3" t="s">
        <v>243</v>
      </c>
      <c r="F60" s="58">
        <v>0.17791666666666664</v>
      </c>
      <c r="G60" s="17">
        <v>0.33333333333333331</v>
      </c>
      <c r="H60" s="1">
        <v>6</v>
      </c>
      <c r="I60" s="74">
        <v>2300</v>
      </c>
      <c r="J60" s="27" t="s">
        <v>34</v>
      </c>
      <c r="K60" s="20"/>
      <c r="L60" s="19"/>
      <c r="M60" s="6">
        <v>21</v>
      </c>
      <c r="N60" s="6" t="s">
        <v>60</v>
      </c>
      <c r="O60" s="6">
        <v>2021</v>
      </c>
      <c r="P60" s="8" t="s">
        <v>29</v>
      </c>
      <c r="Q60" s="84" t="str">
        <f t="shared" si="0"/>
        <v>21-11-2021</v>
      </c>
      <c r="R60" s="6" t="str">
        <f t="shared" si="1"/>
        <v>11</v>
      </c>
      <c r="S60" s="6"/>
      <c r="T60" s="6"/>
      <c r="U60" s="8"/>
    </row>
    <row r="61" spans="1:21">
      <c r="A61" s="61">
        <v>58</v>
      </c>
      <c r="B61" s="3" t="s">
        <v>244</v>
      </c>
      <c r="C61" s="13" t="s">
        <v>110</v>
      </c>
      <c r="D61" s="3" t="s">
        <v>245</v>
      </c>
      <c r="E61" s="25" t="s">
        <v>246</v>
      </c>
      <c r="F61" s="58">
        <v>0.15748842592592593</v>
      </c>
      <c r="G61" s="59">
        <v>0.33333333333333331</v>
      </c>
      <c r="H61" s="1">
        <v>6</v>
      </c>
      <c r="I61" s="75">
        <v>4200</v>
      </c>
      <c r="J61" s="29" t="s">
        <v>110</v>
      </c>
      <c r="K61" s="20"/>
      <c r="L61" s="19"/>
      <c r="M61" s="6">
        <v>27</v>
      </c>
      <c r="N61" s="6" t="s">
        <v>60</v>
      </c>
      <c r="O61" s="6">
        <v>2021</v>
      </c>
      <c r="P61" s="8" t="s">
        <v>74</v>
      </c>
      <c r="Q61" s="84" t="str">
        <f t="shared" si="0"/>
        <v>27-11-2021</v>
      </c>
      <c r="R61" s="6" t="str">
        <f t="shared" si="1"/>
        <v>11</v>
      </c>
      <c r="S61" s="6"/>
      <c r="T61" s="6"/>
      <c r="U61" s="8"/>
    </row>
    <row r="62" spans="1:21">
      <c r="A62" s="61">
        <v>59</v>
      </c>
      <c r="B62" s="3" t="s">
        <v>247</v>
      </c>
      <c r="C62" s="13" t="s">
        <v>92</v>
      </c>
      <c r="D62" t="s">
        <v>248</v>
      </c>
      <c r="E62" s="3" t="s">
        <v>249</v>
      </c>
      <c r="F62" s="58">
        <v>0.19140046296296295</v>
      </c>
      <c r="G62" s="17">
        <v>0.5</v>
      </c>
      <c r="H62" s="1">
        <v>6</v>
      </c>
      <c r="I62" s="74">
        <v>4100</v>
      </c>
      <c r="J62" s="27" t="s">
        <v>92</v>
      </c>
      <c r="K62" s="20"/>
      <c r="L62" s="19"/>
      <c r="M62" s="6">
        <v>3</v>
      </c>
      <c r="N62" s="6" t="s">
        <v>66</v>
      </c>
      <c r="O62" s="6">
        <v>2021</v>
      </c>
      <c r="P62" s="8" t="s">
        <v>108</v>
      </c>
      <c r="Q62" s="84" t="str">
        <f t="shared" si="0"/>
        <v>3-12-2021</v>
      </c>
      <c r="R62" s="6" t="str">
        <f t="shared" si="1"/>
        <v>12</v>
      </c>
      <c r="S62" s="6"/>
      <c r="T62" s="6"/>
      <c r="U62" s="8"/>
    </row>
    <row r="63" spans="1:21">
      <c r="A63" s="61">
        <v>60</v>
      </c>
      <c r="B63" s="3" t="s">
        <v>250</v>
      </c>
      <c r="C63" s="13" t="s">
        <v>25</v>
      </c>
      <c r="D63" t="s">
        <v>165</v>
      </c>
      <c r="E63" s="38" t="s">
        <v>251</v>
      </c>
      <c r="F63" s="58">
        <v>0.16447916666666665</v>
      </c>
      <c r="G63" s="12">
        <v>0.33333333333333331</v>
      </c>
      <c r="H63" s="1">
        <v>6</v>
      </c>
      <c r="I63" s="74">
        <v>3600</v>
      </c>
      <c r="J63" s="27" t="s">
        <v>25</v>
      </c>
      <c r="K63" s="20"/>
      <c r="L63" s="19"/>
      <c r="M63" s="6">
        <v>19</v>
      </c>
      <c r="N63" s="6" t="s">
        <v>66</v>
      </c>
      <c r="O63" s="6">
        <v>2021</v>
      </c>
      <c r="P63" s="8" t="s">
        <v>29</v>
      </c>
      <c r="Q63" s="84" t="str">
        <f t="shared" si="0"/>
        <v>19-12-2021</v>
      </c>
      <c r="R63" s="6" t="str">
        <f t="shared" si="1"/>
        <v>12</v>
      </c>
      <c r="S63" s="6"/>
      <c r="T63" s="6"/>
      <c r="U63" s="8"/>
    </row>
    <row r="64" spans="1:21">
      <c r="A64" s="61">
        <v>61</v>
      </c>
      <c r="B64" t="s">
        <v>252</v>
      </c>
      <c r="C64" t="s">
        <v>253</v>
      </c>
      <c r="D64" t="s">
        <v>254</v>
      </c>
      <c r="E64" s="3" t="s">
        <v>255</v>
      </c>
      <c r="F64" s="58">
        <v>0.17244212962962965</v>
      </c>
      <c r="G64" s="17">
        <v>0.375</v>
      </c>
      <c r="H64" s="1">
        <v>6</v>
      </c>
      <c r="I64" s="74">
        <v>3660</v>
      </c>
      <c r="J64" s="27" t="s">
        <v>256</v>
      </c>
      <c r="K64" s="20"/>
      <c r="L64" s="19"/>
      <c r="M64" s="6">
        <v>28</v>
      </c>
      <c r="N64" s="6" t="s">
        <v>66</v>
      </c>
      <c r="O64" s="6">
        <v>2021</v>
      </c>
      <c r="P64" s="8" t="s">
        <v>117</v>
      </c>
      <c r="Q64" s="84" t="str">
        <f t="shared" si="0"/>
        <v>28-12-2021</v>
      </c>
      <c r="R64" s="6" t="str">
        <f t="shared" si="1"/>
        <v>12</v>
      </c>
      <c r="S64" s="6"/>
      <c r="T64" s="6"/>
      <c r="U64" s="8"/>
    </row>
    <row r="65" spans="1:22">
      <c r="A65" s="61">
        <v>62</v>
      </c>
      <c r="B65" s="3" t="s">
        <v>257</v>
      </c>
      <c r="C65" s="13" t="s">
        <v>25</v>
      </c>
      <c r="D65" t="s">
        <v>165</v>
      </c>
      <c r="E65" s="3" t="s">
        <v>258</v>
      </c>
      <c r="F65" s="58">
        <v>0.18565972222222224</v>
      </c>
      <c r="G65" s="59">
        <v>0.33333333333333331</v>
      </c>
      <c r="H65" s="1">
        <v>6</v>
      </c>
      <c r="I65" s="75">
        <v>3600</v>
      </c>
      <c r="J65" s="29" t="s">
        <v>25</v>
      </c>
      <c r="K65" s="20"/>
      <c r="L65" s="19"/>
      <c r="M65" s="6">
        <v>31</v>
      </c>
      <c r="N65" s="6" t="s">
        <v>66</v>
      </c>
      <c r="O65" s="6">
        <v>2021</v>
      </c>
      <c r="P65" s="8" t="s">
        <v>108</v>
      </c>
      <c r="Q65" s="84" t="str">
        <f t="shared" si="0"/>
        <v>31-12-2021</v>
      </c>
      <c r="R65" s="6" t="str">
        <f t="shared" si="1"/>
        <v>12</v>
      </c>
      <c r="S65" s="6"/>
      <c r="T65" s="6"/>
      <c r="U65" s="8"/>
      <c r="V65" s="18"/>
    </row>
    <row r="66" spans="1:22">
      <c r="A66" s="62">
        <v>63</v>
      </c>
      <c r="B66" s="3" t="s">
        <v>259</v>
      </c>
      <c r="C66" s="13" t="s">
        <v>260</v>
      </c>
      <c r="D66" t="s">
        <v>261</v>
      </c>
      <c r="E66" s="26" t="s">
        <v>262</v>
      </c>
      <c r="F66" s="58">
        <v>0.15232638888888889</v>
      </c>
      <c r="G66" s="63">
        <v>0.375</v>
      </c>
      <c r="H66" s="1">
        <v>5</v>
      </c>
      <c r="I66" s="75">
        <v>4400</v>
      </c>
      <c r="J66" s="29" t="s">
        <v>65</v>
      </c>
      <c r="K66" s="20"/>
      <c r="L66" s="19"/>
      <c r="M66" s="6">
        <v>8</v>
      </c>
      <c r="N66" s="6" t="s">
        <v>122</v>
      </c>
      <c r="O66" s="6">
        <v>2022</v>
      </c>
      <c r="P66" s="8" t="s">
        <v>74</v>
      </c>
      <c r="Q66" s="84" t="str">
        <f t="shared" si="0"/>
        <v>8-01-2022</v>
      </c>
      <c r="R66" s="6" t="str">
        <f t="shared" si="1"/>
        <v>01</v>
      </c>
      <c r="S66" s="6"/>
      <c r="T66" s="6"/>
      <c r="U66" s="8"/>
      <c r="V66" s="18"/>
    </row>
    <row r="67" spans="1:22">
      <c r="A67" s="62">
        <v>64</v>
      </c>
      <c r="B67" s="3" t="s">
        <v>263</v>
      </c>
      <c r="C67" s="13" t="s">
        <v>25</v>
      </c>
      <c r="D67" t="s">
        <v>165</v>
      </c>
      <c r="E67" s="3" t="s">
        <v>264</v>
      </c>
      <c r="F67" s="58">
        <v>0.16180555555555556</v>
      </c>
      <c r="G67" s="59">
        <v>0.33333333333333331</v>
      </c>
      <c r="H67" s="1">
        <v>6</v>
      </c>
      <c r="I67" s="75">
        <v>3600</v>
      </c>
      <c r="J67" s="29" t="s">
        <v>25</v>
      </c>
      <c r="K67" s="20"/>
      <c r="L67" s="19"/>
      <c r="M67" s="6">
        <v>16</v>
      </c>
      <c r="N67" s="6" t="s">
        <v>122</v>
      </c>
      <c r="O67" s="6">
        <v>2022</v>
      </c>
      <c r="P67" s="8" t="s">
        <v>29</v>
      </c>
      <c r="Q67" s="84" t="str">
        <f t="shared" si="0"/>
        <v>16-01-2022</v>
      </c>
      <c r="R67" s="6" t="str">
        <f t="shared" si="1"/>
        <v>01</v>
      </c>
      <c r="S67" s="6"/>
      <c r="T67" s="6"/>
      <c r="U67" s="8"/>
      <c r="V67" s="18"/>
    </row>
    <row r="68" spans="1:22">
      <c r="A68" s="62">
        <v>65</v>
      </c>
      <c r="B68" t="s">
        <v>265</v>
      </c>
      <c r="C68" s="13" t="s">
        <v>266</v>
      </c>
      <c r="D68" t="s">
        <v>267</v>
      </c>
      <c r="E68" s="3" t="s">
        <v>268</v>
      </c>
      <c r="F68" s="58">
        <v>0.18119212962962963</v>
      </c>
      <c r="G68" s="59">
        <v>0.33333333333333331</v>
      </c>
      <c r="H68" s="1">
        <v>6</v>
      </c>
      <c r="I68" s="75">
        <v>2600</v>
      </c>
      <c r="J68" s="29" t="s">
        <v>266</v>
      </c>
      <c r="K68" s="20"/>
      <c r="L68" s="19"/>
      <c r="M68" s="6">
        <v>13</v>
      </c>
      <c r="N68" s="6" t="s">
        <v>73</v>
      </c>
      <c r="O68" s="6">
        <v>2022</v>
      </c>
      <c r="P68" s="8" t="s">
        <v>29</v>
      </c>
      <c r="Q68" s="84" t="str">
        <f t="shared" si="0"/>
        <v>13-02-2022</v>
      </c>
      <c r="R68" s="6" t="str">
        <f t="shared" si="1"/>
        <v>02</v>
      </c>
      <c r="S68" s="6"/>
      <c r="T68" s="6"/>
      <c r="U68" s="8"/>
      <c r="V68" s="18"/>
    </row>
    <row r="69" spans="1:22">
      <c r="A69" s="62">
        <v>66</v>
      </c>
      <c r="B69" s="3" t="s">
        <v>269</v>
      </c>
      <c r="C69" s="13" t="s">
        <v>270</v>
      </c>
      <c r="D69" s="3" t="s">
        <v>271</v>
      </c>
      <c r="E69" s="44" t="s">
        <v>272</v>
      </c>
      <c r="F69" s="58">
        <v>0.1625810185185185</v>
      </c>
      <c r="G69" s="59">
        <v>0.33333333333333331</v>
      </c>
      <c r="H69" s="1">
        <v>6</v>
      </c>
      <c r="I69" s="75">
        <v>4200</v>
      </c>
      <c r="J69" s="29" t="s">
        <v>110</v>
      </c>
      <c r="K69" s="20"/>
      <c r="L69" s="19"/>
      <c r="M69" s="6">
        <v>27</v>
      </c>
      <c r="N69" s="6" t="s">
        <v>73</v>
      </c>
      <c r="O69" s="6">
        <v>2022</v>
      </c>
      <c r="P69" s="8" t="s">
        <v>29</v>
      </c>
      <c r="Q69" s="84" t="str">
        <f t="shared" ref="Q69:Q132" si="2">CONCATENATE(M69,"-",R69,"-",O69)</f>
        <v>27-02-2022</v>
      </c>
      <c r="R69" s="6" t="str">
        <f t="shared" ref="R69:R132" si="3">IF(N69="januar","01",IF(N69="februar","02",IF(N69="marts","03",IF(N69="april","04",IF(N69="maj","05",IF(N69="juni","06",IF(N69="juli","07",IF(N69="august","08",IF(N69="september","09",IF(N69="oktober","10",IF(N69="november","11",IF(N69="december","12","ikke valid måned"))))))))))))</f>
        <v>02</v>
      </c>
      <c r="S69" s="6"/>
      <c r="T69" s="6"/>
      <c r="U69" s="8"/>
      <c r="V69" s="18"/>
    </row>
    <row r="70" spans="1:22">
      <c r="A70" s="62">
        <v>67</v>
      </c>
      <c r="B70" s="3" t="s">
        <v>154</v>
      </c>
      <c r="C70" s="13" t="s">
        <v>273</v>
      </c>
      <c r="D70" s="3" t="s">
        <v>273</v>
      </c>
      <c r="E70" s="31" t="s">
        <v>274</v>
      </c>
      <c r="F70" s="58">
        <v>0.19472222222222224</v>
      </c>
      <c r="G70" s="59">
        <v>0.35416666666666669</v>
      </c>
      <c r="H70" s="1">
        <v>6</v>
      </c>
      <c r="I70" s="75">
        <v>4571</v>
      </c>
      <c r="J70" s="29" t="s">
        <v>65</v>
      </c>
      <c r="K70" s="20"/>
      <c r="L70" s="19"/>
      <c r="M70" s="6">
        <v>25</v>
      </c>
      <c r="N70" s="6" t="s">
        <v>275</v>
      </c>
      <c r="O70" s="6">
        <v>2022</v>
      </c>
      <c r="P70" s="8" t="s">
        <v>108</v>
      </c>
      <c r="Q70" s="84" t="str">
        <f t="shared" si="2"/>
        <v>25-03-2022</v>
      </c>
      <c r="R70" s="6" t="str">
        <f t="shared" si="3"/>
        <v>03</v>
      </c>
      <c r="S70" s="6"/>
      <c r="T70" s="6"/>
      <c r="U70" s="6"/>
      <c r="V70" s="8"/>
    </row>
    <row r="71" spans="1:22">
      <c r="A71" s="62">
        <v>68</v>
      </c>
      <c r="B71" s="3" t="s">
        <v>154</v>
      </c>
      <c r="C71" s="13" t="s">
        <v>276</v>
      </c>
      <c r="D71" s="3" t="s">
        <v>277</v>
      </c>
      <c r="E71" s="31" t="s">
        <v>278</v>
      </c>
      <c r="F71" s="58">
        <v>0.17542824074074073</v>
      </c>
      <c r="G71" s="59">
        <v>0.375</v>
      </c>
      <c r="H71" s="1">
        <v>8</v>
      </c>
      <c r="I71" s="74">
        <v>4300</v>
      </c>
      <c r="J71" s="29" t="s">
        <v>276</v>
      </c>
      <c r="K71" s="20"/>
      <c r="L71" s="19"/>
      <c r="M71" s="6">
        <v>26</v>
      </c>
      <c r="N71" s="6" t="s">
        <v>275</v>
      </c>
      <c r="O71" s="6">
        <v>2022</v>
      </c>
      <c r="P71" s="8" t="s">
        <v>74</v>
      </c>
      <c r="Q71" s="84" t="str">
        <f t="shared" si="2"/>
        <v>26-03-2022</v>
      </c>
      <c r="R71" s="6" t="str">
        <f t="shared" si="3"/>
        <v>03</v>
      </c>
      <c r="S71" s="6"/>
      <c r="T71" s="6"/>
      <c r="U71" s="6"/>
      <c r="V71" s="8"/>
    </row>
    <row r="72" spans="1:22">
      <c r="A72" s="62">
        <v>69</v>
      </c>
      <c r="B72" s="3" t="s">
        <v>154</v>
      </c>
      <c r="C72" s="13" t="s">
        <v>279</v>
      </c>
      <c r="D72" s="3" t="s">
        <v>280</v>
      </c>
      <c r="E72" s="31" t="s">
        <v>281</v>
      </c>
      <c r="F72" s="58">
        <v>0.18331018518518519</v>
      </c>
      <c r="G72" s="59">
        <v>0.375</v>
      </c>
      <c r="H72" s="1">
        <v>4</v>
      </c>
      <c r="I72" s="74">
        <v>4583</v>
      </c>
      <c r="J72" s="29" t="s">
        <v>282</v>
      </c>
      <c r="K72" s="20"/>
      <c r="L72" s="19"/>
      <c r="M72" s="6">
        <v>27</v>
      </c>
      <c r="N72" s="6" t="s">
        <v>275</v>
      </c>
      <c r="O72" s="6">
        <v>2022</v>
      </c>
      <c r="P72" s="8" t="s">
        <v>29</v>
      </c>
      <c r="Q72" s="84" t="str">
        <f t="shared" si="2"/>
        <v>27-03-2022</v>
      </c>
      <c r="R72" s="6" t="str">
        <f t="shared" si="3"/>
        <v>03</v>
      </c>
      <c r="S72" s="6"/>
      <c r="T72" s="6"/>
      <c r="U72" s="8"/>
      <c r="V72" s="18"/>
    </row>
    <row r="73" spans="1:22">
      <c r="A73" s="62">
        <v>70</v>
      </c>
      <c r="B73" s="3" t="s">
        <v>283</v>
      </c>
      <c r="C73" s="13" t="s">
        <v>284</v>
      </c>
      <c r="D73" s="3" t="s">
        <v>285</v>
      </c>
      <c r="E73" s="45" t="s">
        <v>286</v>
      </c>
      <c r="F73" s="58">
        <v>0.16283564814814813</v>
      </c>
      <c r="G73" s="59">
        <v>0.41666666666666669</v>
      </c>
      <c r="H73" s="1">
        <v>7</v>
      </c>
      <c r="I73" s="74">
        <v>9330</v>
      </c>
      <c r="J73" s="29" t="s">
        <v>287</v>
      </c>
      <c r="K73" s="20"/>
      <c r="L73" s="19"/>
      <c r="M73" s="6">
        <v>9</v>
      </c>
      <c r="N73" s="6" t="s">
        <v>28</v>
      </c>
      <c r="O73" s="6">
        <v>2022</v>
      </c>
      <c r="P73" s="8" t="s">
        <v>74</v>
      </c>
      <c r="Q73" s="84" t="str">
        <f t="shared" si="2"/>
        <v>9-04-2022</v>
      </c>
      <c r="R73" s="6" t="str">
        <f t="shared" si="3"/>
        <v>04</v>
      </c>
      <c r="S73" s="6"/>
      <c r="T73" s="6"/>
      <c r="U73" s="8"/>
      <c r="V73" s="18"/>
    </row>
    <row r="74" spans="1:22">
      <c r="A74" s="62">
        <v>71</v>
      </c>
      <c r="B74" s="3" t="s">
        <v>288</v>
      </c>
      <c r="C74" s="13" t="s">
        <v>289</v>
      </c>
      <c r="D74" s="3" t="s">
        <v>290</v>
      </c>
      <c r="E74" s="3" t="s">
        <v>291</v>
      </c>
      <c r="F74" s="58">
        <v>0.16650462962962961</v>
      </c>
      <c r="G74" s="59">
        <v>0.33333333333333331</v>
      </c>
      <c r="H74" s="1">
        <v>4</v>
      </c>
      <c r="I74" s="74">
        <v>2640</v>
      </c>
      <c r="J74" s="29" t="s">
        <v>292</v>
      </c>
      <c r="K74" s="20"/>
      <c r="L74" s="19"/>
      <c r="M74" s="6">
        <v>18</v>
      </c>
      <c r="N74" s="6" t="s">
        <v>28</v>
      </c>
      <c r="O74" s="6">
        <v>2022</v>
      </c>
      <c r="P74" s="8" t="s">
        <v>41</v>
      </c>
      <c r="Q74" s="84" t="str">
        <f t="shared" si="2"/>
        <v>18-04-2022</v>
      </c>
      <c r="R74" s="6" t="str">
        <f t="shared" si="3"/>
        <v>04</v>
      </c>
      <c r="S74" s="6"/>
      <c r="T74" s="6"/>
      <c r="U74" s="8"/>
      <c r="V74" s="18"/>
    </row>
    <row r="75" spans="1:22">
      <c r="A75" s="62">
        <v>72</v>
      </c>
      <c r="B75" s="3" t="s">
        <v>293</v>
      </c>
      <c r="C75" s="13" t="s">
        <v>110</v>
      </c>
      <c r="D75" s="18" t="s">
        <v>294</v>
      </c>
      <c r="E75" s="22" t="s">
        <v>295</v>
      </c>
      <c r="F75" s="58">
        <v>0.13946759259259259</v>
      </c>
      <c r="G75" s="59">
        <v>0.33333333333333331</v>
      </c>
      <c r="H75" s="1">
        <v>6</v>
      </c>
      <c r="I75" s="74">
        <v>4200</v>
      </c>
      <c r="J75" s="27" t="s">
        <v>110</v>
      </c>
      <c r="K75" s="20"/>
      <c r="L75" s="19"/>
      <c r="M75" s="6">
        <v>30</v>
      </c>
      <c r="N75" s="6" t="s">
        <v>28</v>
      </c>
      <c r="O75" s="6">
        <v>2022</v>
      </c>
      <c r="P75" s="8" t="s">
        <v>74</v>
      </c>
      <c r="Q75" s="84" t="str">
        <f t="shared" si="2"/>
        <v>30-04-2022</v>
      </c>
      <c r="R75" s="6" t="str">
        <f t="shared" si="3"/>
        <v>04</v>
      </c>
      <c r="S75" s="6"/>
      <c r="T75" s="6"/>
      <c r="U75" s="8"/>
      <c r="V75" s="18"/>
    </row>
    <row r="76" spans="1:22">
      <c r="A76" s="62">
        <v>73</v>
      </c>
      <c r="B76" s="3" t="s">
        <v>296</v>
      </c>
      <c r="C76" s="11" t="s">
        <v>31</v>
      </c>
      <c r="D76" s="3" t="s">
        <v>32</v>
      </c>
      <c r="E76" s="3" t="s">
        <v>297</v>
      </c>
      <c r="F76" s="58">
        <v>0.1506712962962963</v>
      </c>
      <c r="G76" s="59">
        <v>0.39583333333333331</v>
      </c>
      <c r="H76" s="1">
        <v>1</v>
      </c>
      <c r="I76" s="74">
        <v>2300</v>
      </c>
      <c r="J76" s="29" t="s">
        <v>34</v>
      </c>
      <c r="K76" s="20" t="e" vm="1">
        <v>#VALUE!</v>
      </c>
      <c r="L76" s="19" t="e" cm="1" vm="2">
        <f t="array" aca="1" ref="L76" ca="1">_FV(K76,"Image")</f>
        <v>#VALUE!</v>
      </c>
      <c r="M76" s="6">
        <v>15</v>
      </c>
      <c r="N76" s="6" t="s">
        <v>35</v>
      </c>
      <c r="O76" s="6">
        <v>2022</v>
      </c>
      <c r="P76" s="8" t="s">
        <v>29</v>
      </c>
      <c r="Q76" s="84" t="str">
        <f t="shared" si="2"/>
        <v>15-05-2022</v>
      </c>
      <c r="R76" s="6" t="str">
        <f t="shared" si="3"/>
        <v>05</v>
      </c>
      <c r="S76" s="6"/>
      <c r="T76" s="6"/>
      <c r="U76" s="8"/>
      <c r="V76" s="18"/>
    </row>
    <row r="77" spans="1:22">
      <c r="A77" s="62">
        <v>74</v>
      </c>
      <c r="B77" s="3" t="s">
        <v>298</v>
      </c>
      <c r="C77" s="13" t="s">
        <v>299</v>
      </c>
      <c r="D77" s="50" t="s">
        <v>300</v>
      </c>
      <c r="E77" s="3" t="s">
        <v>301</v>
      </c>
      <c r="F77" s="58">
        <v>0.18649305555555554</v>
      </c>
      <c r="G77" s="59">
        <v>0.37152777777777773</v>
      </c>
      <c r="H77" s="1">
        <v>4</v>
      </c>
      <c r="I77" s="74">
        <v>8800</v>
      </c>
      <c r="J77" s="29" t="s">
        <v>302</v>
      </c>
      <c r="K77" s="20"/>
      <c r="L77" s="19"/>
      <c r="M77" s="6">
        <v>26</v>
      </c>
      <c r="N77" s="6" t="s">
        <v>35</v>
      </c>
      <c r="O77" s="6">
        <v>2022</v>
      </c>
      <c r="P77" s="8" t="s">
        <v>49</v>
      </c>
      <c r="Q77" s="84" t="str">
        <f t="shared" si="2"/>
        <v>26-05-2022</v>
      </c>
      <c r="R77" s="6" t="str">
        <f t="shared" si="3"/>
        <v>05</v>
      </c>
      <c r="S77" s="6"/>
      <c r="T77" s="6"/>
      <c r="U77" s="8"/>
      <c r="V77" s="18"/>
    </row>
    <row r="78" spans="1:22">
      <c r="A78" s="62">
        <v>75</v>
      </c>
      <c r="B78" s="3" t="s">
        <v>303</v>
      </c>
      <c r="C78" s="13" t="s">
        <v>92</v>
      </c>
      <c r="D78" s="3" t="s">
        <v>106</v>
      </c>
      <c r="E78" s="45" t="s">
        <v>304</v>
      </c>
      <c r="F78" s="58">
        <v>0.15515046296296295</v>
      </c>
      <c r="G78" s="59">
        <v>0.375</v>
      </c>
      <c r="H78" s="1">
        <v>6</v>
      </c>
      <c r="I78" s="74">
        <v>4100</v>
      </c>
      <c r="J78" s="29" t="s">
        <v>92</v>
      </c>
      <c r="K78" s="20"/>
      <c r="L78" s="19"/>
      <c r="M78" s="6">
        <v>28</v>
      </c>
      <c r="N78" s="6" t="s">
        <v>35</v>
      </c>
      <c r="O78" s="6">
        <v>2022</v>
      </c>
      <c r="P78" s="8" t="s">
        <v>74</v>
      </c>
      <c r="Q78" s="84" t="str">
        <f t="shared" si="2"/>
        <v>28-05-2022</v>
      </c>
      <c r="R78" s="6" t="str">
        <f t="shared" si="3"/>
        <v>05</v>
      </c>
      <c r="S78" s="6"/>
      <c r="T78" s="6"/>
      <c r="U78" s="47"/>
      <c r="V78" s="18"/>
    </row>
    <row r="79" spans="1:22">
      <c r="A79" s="62">
        <v>76</v>
      </c>
      <c r="B79" s="3" t="s">
        <v>305</v>
      </c>
      <c r="C79" s="13" t="s">
        <v>178</v>
      </c>
      <c r="D79" s="3" t="s">
        <v>179</v>
      </c>
      <c r="E79" s="38" t="s">
        <v>306</v>
      </c>
      <c r="F79" s="58">
        <v>0.16460648148148146</v>
      </c>
      <c r="G79" s="59">
        <v>0.375</v>
      </c>
      <c r="H79" s="1">
        <v>4</v>
      </c>
      <c r="I79" s="74">
        <v>2750</v>
      </c>
      <c r="J79" s="29" t="s">
        <v>178</v>
      </c>
      <c r="K79" s="20"/>
      <c r="L79" s="19"/>
      <c r="M79" s="6">
        <v>4</v>
      </c>
      <c r="N79" s="6" t="s">
        <v>48</v>
      </c>
      <c r="O79" s="6">
        <v>2022</v>
      </c>
      <c r="P79" s="8" t="s">
        <v>74</v>
      </c>
      <c r="Q79" s="84" t="str">
        <f t="shared" si="2"/>
        <v>4-06-2022</v>
      </c>
      <c r="R79" s="6" t="str">
        <f t="shared" si="3"/>
        <v>06</v>
      </c>
      <c r="S79" s="6"/>
      <c r="T79" s="6"/>
      <c r="U79" s="8"/>
      <c r="V79" s="18"/>
    </row>
    <row r="80" spans="1:22">
      <c r="A80" s="62">
        <v>77</v>
      </c>
      <c r="B80" s="3" t="s">
        <v>307</v>
      </c>
      <c r="C80" s="13" t="s">
        <v>25</v>
      </c>
      <c r="D80" s="3" t="s">
        <v>165</v>
      </c>
      <c r="E80" s="48" t="s">
        <v>308</v>
      </c>
      <c r="F80" s="58">
        <v>0.17662037037037037</v>
      </c>
      <c r="G80" s="59">
        <v>0.29166666666666669</v>
      </c>
      <c r="H80" s="1">
        <v>6</v>
      </c>
      <c r="I80" s="74">
        <v>3600</v>
      </c>
      <c r="J80" s="29" t="s">
        <v>25</v>
      </c>
      <c r="K80" s="20"/>
      <c r="L80" s="19"/>
      <c r="M80" s="6">
        <v>11</v>
      </c>
      <c r="N80" s="6" t="s">
        <v>48</v>
      </c>
      <c r="O80" s="6">
        <v>2022</v>
      </c>
      <c r="P80" s="8" t="s">
        <v>74</v>
      </c>
      <c r="Q80" s="84" t="str">
        <f t="shared" si="2"/>
        <v>11-06-2022</v>
      </c>
      <c r="R80" s="6" t="str">
        <f t="shared" si="3"/>
        <v>06</v>
      </c>
      <c r="S80" s="6"/>
      <c r="T80" s="6"/>
      <c r="U80" s="8"/>
      <c r="V80" s="18"/>
    </row>
    <row r="81" spans="1:21">
      <c r="A81" s="62">
        <v>78</v>
      </c>
      <c r="B81" s="3" t="s">
        <v>309</v>
      </c>
      <c r="C81" s="13" t="s">
        <v>25</v>
      </c>
      <c r="D81" s="3" t="s">
        <v>165</v>
      </c>
      <c r="E81" s="48" t="s">
        <v>308</v>
      </c>
      <c r="F81" s="58">
        <v>0.24428240740740739</v>
      </c>
      <c r="G81" s="59">
        <v>0.54166666666666663</v>
      </c>
      <c r="H81" s="1">
        <v>6</v>
      </c>
      <c r="I81" s="74">
        <v>3600</v>
      </c>
      <c r="J81" s="29" t="s">
        <v>25</v>
      </c>
      <c r="K81" s="20"/>
      <c r="L81" s="19"/>
      <c r="M81" s="6">
        <v>11</v>
      </c>
      <c r="N81" s="6" t="s">
        <v>48</v>
      </c>
      <c r="O81" s="6">
        <v>2022</v>
      </c>
      <c r="P81" s="8" t="s">
        <v>74</v>
      </c>
      <c r="Q81" s="84" t="str">
        <f t="shared" si="2"/>
        <v>11-06-2022</v>
      </c>
      <c r="R81" s="6" t="str">
        <f t="shared" si="3"/>
        <v>06</v>
      </c>
      <c r="S81" s="6"/>
      <c r="T81" s="6"/>
      <c r="U81" s="8"/>
    </row>
    <row r="82" spans="1:21">
      <c r="A82" s="62">
        <v>79</v>
      </c>
      <c r="B82" s="3" t="s">
        <v>310</v>
      </c>
      <c r="C82" s="13" t="s">
        <v>311</v>
      </c>
      <c r="D82" s="3" t="s">
        <v>312</v>
      </c>
      <c r="E82" s="22" t="s">
        <v>313</v>
      </c>
      <c r="F82" s="58">
        <v>0.15836805555555555</v>
      </c>
      <c r="G82" s="59">
        <v>0.375</v>
      </c>
      <c r="H82" s="1">
        <v>7</v>
      </c>
      <c r="I82" s="74">
        <v>2610</v>
      </c>
      <c r="J82" s="29" t="s">
        <v>311</v>
      </c>
      <c r="K82" s="20"/>
      <c r="L82" s="19"/>
      <c r="M82" s="6">
        <v>19</v>
      </c>
      <c r="N82" s="6" t="s">
        <v>48</v>
      </c>
      <c r="O82" s="6">
        <v>2022</v>
      </c>
      <c r="P82" s="8" t="s">
        <v>29</v>
      </c>
      <c r="Q82" s="84" t="str">
        <f t="shared" si="2"/>
        <v>19-06-2022</v>
      </c>
      <c r="R82" s="6" t="str">
        <f t="shared" si="3"/>
        <v>06</v>
      </c>
      <c r="S82" s="6"/>
      <c r="T82" s="6"/>
      <c r="U82" s="8"/>
    </row>
    <row r="83" spans="1:21">
      <c r="A83" s="41" t="s">
        <v>1</v>
      </c>
      <c r="B83" s="3" t="s">
        <v>314</v>
      </c>
      <c r="C83" s="13" t="s">
        <v>315</v>
      </c>
      <c r="D83" s="3" t="s">
        <v>316</v>
      </c>
      <c r="E83" s="49" t="s">
        <v>317</v>
      </c>
      <c r="F83" s="58">
        <v>0.18589120370370371</v>
      </c>
      <c r="G83" s="59">
        <v>0.375</v>
      </c>
      <c r="H83" s="1">
        <v>6</v>
      </c>
      <c r="I83" s="74">
        <v>4540</v>
      </c>
      <c r="J83" s="29" t="s">
        <v>65</v>
      </c>
      <c r="K83" s="20"/>
      <c r="L83" s="19"/>
      <c r="M83" s="6">
        <v>26</v>
      </c>
      <c r="N83" s="6" t="s">
        <v>48</v>
      </c>
      <c r="O83" s="6">
        <v>2022</v>
      </c>
      <c r="P83" s="8" t="s">
        <v>29</v>
      </c>
      <c r="Q83" s="84" t="str">
        <f t="shared" si="2"/>
        <v>26-06-2022</v>
      </c>
      <c r="R83" s="6" t="str">
        <f t="shared" si="3"/>
        <v>06</v>
      </c>
      <c r="S83" s="6"/>
      <c r="T83" s="6"/>
      <c r="U83" s="8"/>
    </row>
    <row r="84" spans="1:21">
      <c r="A84" s="62">
        <v>81</v>
      </c>
      <c r="B84" s="3" t="s">
        <v>318</v>
      </c>
      <c r="C84" s="13" t="s">
        <v>25</v>
      </c>
      <c r="D84" s="3" t="s">
        <v>165</v>
      </c>
      <c r="E84" s="3" t="s">
        <v>319</v>
      </c>
      <c r="F84" s="58">
        <v>0.15930555555555556</v>
      </c>
      <c r="G84" s="59">
        <v>0.25</v>
      </c>
      <c r="H84" s="1">
        <v>6</v>
      </c>
      <c r="I84" s="74">
        <v>3600</v>
      </c>
      <c r="J84" s="29" t="s">
        <v>25</v>
      </c>
      <c r="K84" s="20"/>
      <c r="L84" s="19"/>
      <c r="M84" s="6">
        <v>2</v>
      </c>
      <c r="N84" s="6" t="s">
        <v>55</v>
      </c>
      <c r="O84" s="6">
        <v>2022</v>
      </c>
      <c r="P84" s="8" t="s">
        <v>74</v>
      </c>
      <c r="Q84" s="84" t="str">
        <f t="shared" si="2"/>
        <v>2-07-2022</v>
      </c>
      <c r="R84" s="6" t="str">
        <f t="shared" si="3"/>
        <v>07</v>
      </c>
      <c r="S84" s="6"/>
      <c r="T84" s="6"/>
      <c r="U84" s="8"/>
    </row>
    <row r="85" spans="1:21">
      <c r="A85" s="62">
        <v>82</v>
      </c>
      <c r="B85" s="3" t="s">
        <v>320</v>
      </c>
      <c r="C85" s="13" t="s">
        <v>92</v>
      </c>
      <c r="D85" s="3" t="s">
        <v>106</v>
      </c>
      <c r="E85" s="3" t="s">
        <v>321</v>
      </c>
      <c r="F85" s="58">
        <v>0.16418981481481482</v>
      </c>
      <c r="G85" s="59">
        <v>0.375</v>
      </c>
      <c r="H85" s="1">
        <v>6</v>
      </c>
      <c r="I85" s="74">
        <v>4100</v>
      </c>
      <c r="J85" s="29" t="s">
        <v>92</v>
      </c>
      <c r="K85" s="20"/>
      <c r="L85" s="19"/>
      <c r="M85" s="6">
        <v>5</v>
      </c>
      <c r="N85" s="6" t="s">
        <v>55</v>
      </c>
      <c r="O85" s="6">
        <v>2022</v>
      </c>
      <c r="P85" s="8" t="s">
        <v>117</v>
      </c>
      <c r="Q85" s="84" t="str">
        <f t="shared" si="2"/>
        <v>5-07-2022</v>
      </c>
      <c r="R85" s="6" t="str">
        <f t="shared" si="3"/>
        <v>07</v>
      </c>
      <c r="S85" s="6"/>
      <c r="T85" s="6"/>
      <c r="U85" s="8"/>
    </row>
    <row r="86" spans="1:21">
      <c r="A86" s="62">
        <v>83</v>
      </c>
      <c r="B86" s="3" t="s">
        <v>322</v>
      </c>
      <c r="C86" s="13" t="s">
        <v>92</v>
      </c>
      <c r="D86" s="3" t="s">
        <v>106</v>
      </c>
      <c r="E86" t="s">
        <v>323</v>
      </c>
      <c r="F86" s="58">
        <v>0.1603125</v>
      </c>
      <c r="G86" s="59">
        <v>0.375</v>
      </c>
      <c r="H86" s="1">
        <v>6</v>
      </c>
      <c r="I86" s="74">
        <v>4100</v>
      </c>
      <c r="J86" s="29" t="s">
        <v>92</v>
      </c>
      <c r="K86" s="18"/>
      <c r="L86" s="19"/>
      <c r="M86" s="6">
        <v>7</v>
      </c>
      <c r="N86" s="6" t="s">
        <v>55</v>
      </c>
      <c r="O86" s="6">
        <v>2022</v>
      </c>
      <c r="P86" s="8" t="s">
        <v>49</v>
      </c>
      <c r="Q86" s="84" t="str">
        <f t="shared" si="2"/>
        <v>7-07-2022</v>
      </c>
      <c r="R86" s="6" t="str">
        <f t="shared" si="3"/>
        <v>07</v>
      </c>
      <c r="S86" s="18"/>
      <c r="T86" s="18"/>
      <c r="U86" s="18"/>
    </row>
    <row r="87" spans="1:21">
      <c r="A87" s="62">
        <v>84</v>
      </c>
      <c r="B87" s="3" t="s">
        <v>324</v>
      </c>
      <c r="C87" s="13" t="s">
        <v>40</v>
      </c>
      <c r="D87" s="3" t="s">
        <v>325</v>
      </c>
      <c r="E87" s="71" t="s">
        <v>326</v>
      </c>
      <c r="F87" s="58">
        <v>0.17857638888888891</v>
      </c>
      <c r="G87" s="59">
        <v>0.375</v>
      </c>
      <c r="H87" s="1">
        <v>8</v>
      </c>
      <c r="I87" s="74">
        <v>4600</v>
      </c>
      <c r="J87" s="29" t="s">
        <v>40</v>
      </c>
      <c r="K87" s="20"/>
      <c r="L87" s="19"/>
      <c r="M87" s="6">
        <v>16</v>
      </c>
      <c r="N87" s="6" t="s">
        <v>55</v>
      </c>
      <c r="O87" s="6">
        <v>2022</v>
      </c>
      <c r="P87" s="8" t="s">
        <v>74</v>
      </c>
      <c r="Q87" s="84" t="str">
        <f t="shared" si="2"/>
        <v>16-07-2022</v>
      </c>
      <c r="R87" s="6" t="str">
        <f t="shared" si="3"/>
        <v>07</v>
      </c>
      <c r="S87" s="6"/>
      <c r="T87" s="6"/>
      <c r="U87" s="8"/>
    </row>
    <row r="88" spans="1:21">
      <c r="A88" s="62">
        <v>85</v>
      </c>
      <c r="B88" s="3" t="s">
        <v>327</v>
      </c>
      <c r="C88" s="13" t="s">
        <v>134</v>
      </c>
      <c r="D88" t="s">
        <v>328</v>
      </c>
      <c r="E88" s="70" t="s">
        <v>329</v>
      </c>
      <c r="F88" s="58">
        <v>0.1897337962962963</v>
      </c>
      <c r="G88" s="59">
        <v>0.375</v>
      </c>
      <c r="H88" s="1">
        <v>6</v>
      </c>
      <c r="I88" s="74">
        <v>2830</v>
      </c>
      <c r="J88" t="s">
        <v>137</v>
      </c>
      <c r="K88" s="20"/>
      <c r="L88" s="19"/>
      <c r="M88" s="6">
        <v>17</v>
      </c>
      <c r="N88" s="6" t="s">
        <v>55</v>
      </c>
      <c r="O88" s="6">
        <v>2022</v>
      </c>
      <c r="P88" s="8" t="s">
        <v>29</v>
      </c>
      <c r="Q88" s="84" t="str">
        <f t="shared" si="2"/>
        <v>17-07-2022</v>
      </c>
      <c r="R88" s="6" t="str">
        <f t="shared" si="3"/>
        <v>07</v>
      </c>
      <c r="S88" s="6"/>
      <c r="T88" s="6"/>
      <c r="U88" s="8"/>
    </row>
    <row r="89" spans="1:21">
      <c r="A89" s="62">
        <v>86</v>
      </c>
      <c r="B89" s="3" t="s">
        <v>330</v>
      </c>
      <c r="C89" s="13" t="s">
        <v>92</v>
      </c>
      <c r="D89" s="50" t="s">
        <v>106</v>
      </c>
      <c r="E89" s="3" t="s">
        <v>331</v>
      </c>
      <c r="F89" s="58">
        <v>0.17828703703703705</v>
      </c>
      <c r="G89" s="59">
        <v>0.375</v>
      </c>
      <c r="H89" s="1">
        <v>6</v>
      </c>
      <c r="I89" s="74">
        <v>4100</v>
      </c>
      <c r="J89" s="29" t="s">
        <v>92</v>
      </c>
      <c r="K89" s="20"/>
      <c r="L89" s="19"/>
      <c r="M89" s="6">
        <v>19</v>
      </c>
      <c r="N89" s="6" t="s">
        <v>55</v>
      </c>
      <c r="O89" s="6">
        <v>2022</v>
      </c>
      <c r="P89" s="8" t="s">
        <v>117</v>
      </c>
      <c r="Q89" s="84" t="str">
        <f t="shared" si="2"/>
        <v>19-07-2022</v>
      </c>
      <c r="R89" s="6" t="str">
        <f t="shared" si="3"/>
        <v>07</v>
      </c>
      <c r="S89" s="6"/>
      <c r="T89" s="6"/>
      <c r="U89" s="8"/>
    </row>
    <row r="90" spans="1:21">
      <c r="A90" s="62">
        <v>87</v>
      </c>
      <c r="B90" s="3" t="s">
        <v>332</v>
      </c>
      <c r="C90" s="13" t="s">
        <v>92</v>
      </c>
      <c r="D90" s="3" t="s">
        <v>106</v>
      </c>
      <c r="E90" s="3" t="s">
        <v>333</v>
      </c>
      <c r="F90" s="58">
        <v>0.16481481481481483</v>
      </c>
      <c r="G90" s="59">
        <v>0.375</v>
      </c>
      <c r="H90" s="1">
        <v>6</v>
      </c>
      <c r="I90" s="75">
        <v>4100</v>
      </c>
      <c r="J90" s="29" t="s">
        <v>92</v>
      </c>
      <c r="K90" s="20"/>
      <c r="L90" s="19"/>
      <c r="M90" s="6">
        <v>21</v>
      </c>
      <c r="N90" s="6" t="s">
        <v>55</v>
      </c>
      <c r="O90" s="6">
        <v>2022</v>
      </c>
      <c r="P90" s="8" t="s">
        <v>49</v>
      </c>
      <c r="Q90" s="84" t="str">
        <f t="shared" si="2"/>
        <v>21-07-2022</v>
      </c>
      <c r="R90" s="6" t="str">
        <f t="shared" si="3"/>
        <v>07</v>
      </c>
      <c r="S90" s="6"/>
      <c r="T90" s="6"/>
      <c r="U90" s="8"/>
    </row>
    <row r="91" spans="1:21">
      <c r="A91" s="62">
        <v>88</v>
      </c>
      <c r="B91" s="3" t="s">
        <v>334</v>
      </c>
      <c r="C91" s="13" t="s">
        <v>51</v>
      </c>
      <c r="D91" s="3" t="s">
        <v>52</v>
      </c>
      <c r="E91" s="3" t="s">
        <v>335</v>
      </c>
      <c r="F91" s="58">
        <v>0.16266203703703705</v>
      </c>
      <c r="G91" s="17">
        <v>0.25</v>
      </c>
      <c r="H91" s="1">
        <v>6</v>
      </c>
      <c r="I91" s="75">
        <v>2670</v>
      </c>
      <c r="J91" s="64" t="s">
        <v>54</v>
      </c>
      <c r="K91" s="20"/>
      <c r="L91" s="1"/>
      <c r="M91" s="6">
        <v>24</v>
      </c>
      <c r="N91" s="6" t="s">
        <v>55</v>
      </c>
      <c r="O91" s="6">
        <v>2022</v>
      </c>
      <c r="P91" s="8" t="s">
        <v>29</v>
      </c>
      <c r="Q91" s="84" t="str">
        <f t="shared" si="2"/>
        <v>24-07-2022</v>
      </c>
      <c r="R91" s="6" t="str">
        <f t="shared" si="3"/>
        <v>07</v>
      </c>
      <c r="S91" s="6"/>
      <c r="T91" s="6"/>
      <c r="U91" s="8"/>
    </row>
    <row r="92" spans="1:21">
      <c r="A92" s="62">
        <v>89</v>
      </c>
      <c r="B92" s="3" t="s">
        <v>336</v>
      </c>
      <c r="C92" t="s">
        <v>25</v>
      </c>
      <c r="D92" s="18" t="s">
        <v>165</v>
      </c>
      <c r="E92" s="22" t="s">
        <v>337</v>
      </c>
      <c r="F92" s="58">
        <v>0.17023148148148148</v>
      </c>
      <c r="G92" s="17">
        <v>0.3125</v>
      </c>
      <c r="H92" s="1">
        <v>6</v>
      </c>
      <c r="I92" s="74">
        <v>3600</v>
      </c>
      <c r="J92" s="29" t="s">
        <v>25</v>
      </c>
      <c r="K92" s="20"/>
      <c r="L92" s="19"/>
      <c r="M92" s="6">
        <v>30</v>
      </c>
      <c r="N92" s="6" t="s">
        <v>55</v>
      </c>
      <c r="O92" s="6">
        <v>2022</v>
      </c>
      <c r="P92" s="8" t="s">
        <v>74</v>
      </c>
      <c r="Q92" s="84" t="str">
        <f t="shared" si="2"/>
        <v>30-07-2022</v>
      </c>
      <c r="R92" s="6" t="str">
        <f t="shared" si="3"/>
        <v>07</v>
      </c>
      <c r="S92" s="6"/>
      <c r="T92" s="6"/>
      <c r="U92" s="8"/>
    </row>
    <row r="93" spans="1:21">
      <c r="A93" s="62">
        <v>90</v>
      </c>
      <c r="B93" s="3" t="s">
        <v>338</v>
      </c>
      <c r="C93" s="13" t="s">
        <v>253</v>
      </c>
      <c r="D93" s="3" t="s">
        <v>254</v>
      </c>
      <c r="E93" s="3" t="s">
        <v>339</v>
      </c>
      <c r="F93" s="58">
        <v>0.1555324074074074</v>
      </c>
      <c r="G93" s="59">
        <v>0.33333333333333331</v>
      </c>
      <c r="H93" s="1">
        <v>6</v>
      </c>
      <c r="I93" s="74">
        <v>3660</v>
      </c>
      <c r="J93" s="51" t="s">
        <v>256</v>
      </c>
      <c r="K93" s="18"/>
      <c r="L93" s="19"/>
      <c r="M93" s="6">
        <v>7</v>
      </c>
      <c r="N93" s="6" t="s">
        <v>340</v>
      </c>
      <c r="O93" s="6">
        <v>2022</v>
      </c>
      <c r="P93" s="8" t="s">
        <v>29</v>
      </c>
      <c r="Q93" s="84" t="str">
        <f t="shared" si="2"/>
        <v>7-08-2022</v>
      </c>
      <c r="R93" s="6" t="str">
        <f t="shared" si="3"/>
        <v>08</v>
      </c>
      <c r="S93" s="18"/>
      <c r="T93" s="18"/>
      <c r="U93" s="18"/>
    </row>
    <row r="94" spans="1:21">
      <c r="A94" s="62">
        <v>91</v>
      </c>
      <c r="B94" s="3" t="s">
        <v>334</v>
      </c>
      <c r="C94" s="13" t="s">
        <v>51</v>
      </c>
      <c r="D94" s="3" t="s">
        <v>52</v>
      </c>
      <c r="E94" s="3" t="s">
        <v>341</v>
      </c>
      <c r="F94" s="58">
        <v>0.15972222222222224</v>
      </c>
      <c r="G94" s="59">
        <v>0.25</v>
      </c>
      <c r="H94" s="1">
        <v>6</v>
      </c>
      <c r="I94" s="74">
        <v>2670</v>
      </c>
      <c r="J94" s="51" t="s">
        <v>54</v>
      </c>
      <c r="K94" s="18"/>
      <c r="L94" s="19"/>
      <c r="M94" s="6">
        <v>13</v>
      </c>
      <c r="N94" s="6" t="s">
        <v>340</v>
      </c>
      <c r="O94" s="6">
        <v>2022</v>
      </c>
      <c r="P94" s="8" t="s">
        <v>74</v>
      </c>
      <c r="Q94" s="84" t="str">
        <f t="shared" si="2"/>
        <v>13-08-2022</v>
      </c>
      <c r="R94" s="6" t="str">
        <f t="shared" si="3"/>
        <v>08</v>
      </c>
      <c r="S94" s="18"/>
      <c r="T94" s="18"/>
      <c r="U94" s="18"/>
    </row>
    <row r="95" spans="1:21">
      <c r="A95" s="62">
        <v>92</v>
      </c>
      <c r="B95" s="3" t="s">
        <v>342</v>
      </c>
      <c r="C95" s="13" t="s">
        <v>110</v>
      </c>
      <c r="D95" s="3" t="s">
        <v>294</v>
      </c>
      <c r="E95" s="73" t="s">
        <v>343</v>
      </c>
      <c r="F95" s="58">
        <v>0.16665509259259259</v>
      </c>
      <c r="G95" s="59">
        <v>0.33333333333333331</v>
      </c>
      <c r="H95" s="1">
        <v>6</v>
      </c>
      <c r="I95" s="74">
        <v>4200</v>
      </c>
      <c r="J95" s="51" t="s">
        <v>110</v>
      </c>
      <c r="K95" s="18"/>
      <c r="L95" s="19"/>
      <c r="M95" s="6">
        <v>18</v>
      </c>
      <c r="N95" s="6" t="s">
        <v>340</v>
      </c>
      <c r="O95" s="6">
        <v>2022</v>
      </c>
      <c r="P95" s="8" t="s">
        <v>49</v>
      </c>
      <c r="Q95" s="84" t="str">
        <f t="shared" si="2"/>
        <v>18-08-2022</v>
      </c>
      <c r="R95" s="6" t="str">
        <f t="shared" si="3"/>
        <v>08</v>
      </c>
      <c r="S95" s="18"/>
      <c r="T95" s="18"/>
      <c r="U95" s="18"/>
    </row>
    <row r="96" spans="1:21">
      <c r="A96" s="62">
        <v>93</v>
      </c>
      <c r="B96" s="3" t="s">
        <v>344</v>
      </c>
      <c r="C96" t="s">
        <v>161</v>
      </c>
      <c r="D96" t="s">
        <v>345</v>
      </c>
      <c r="E96" s="3" t="s">
        <v>346</v>
      </c>
      <c r="F96" s="58">
        <v>0.16137731481481482</v>
      </c>
      <c r="G96" s="59">
        <v>0.33333333333333331</v>
      </c>
      <c r="H96" s="1">
        <v>6</v>
      </c>
      <c r="I96" s="74">
        <v>4000</v>
      </c>
      <c r="J96" s="51" t="s">
        <v>161</v>
      </c>
      <c r="K96" s="18"/>
      <c r="L96" s="19"/>
      <c r="M96" s="6">
        <v>21</v>
      </c>
      <c r="N96" s="6" t="s">
        <v>340</v>
      </c>
      <c r="O96" s="6">
        <v>2022</v>
      </c>
      <c r="P96" s="8" t="s">
        <v>29</v>
      </c>
      <c r="Q96" s="84" t="str">
        <f t="shared" si="2"/>
        <v>21-08-2022</v>
      </c>
      <c r="R96" s="6" t="str">
        <f t="shared" si="3"/>
        <v>08</v>
      </c>
      <c r="S96" s="18"/>
      <c r="T96" s="18"/>
      <c r="U96" s="18"/>
    </row>
    <row r="97" spans="1:21">
      <c r="A97" s="62">
        <v>94</v>
      </c>
      <c r="B97" s="3" t="s">
        <v>347</v>
      </c>
      <c r="C97" s="13" t="s">
        <v>25</v>
      </c>
      <c r="D97" s="3" t="s">
        <v>165</v>
      </c>
      <c r="E97" s="3" t="s">
        <v>348</v>
      </c>
      <c r="F97" s="58">
        <v>0.16502314814814814</v>
      </c>
      <c r="G97" s="59">
        <v>0.25</v>
      </c>
      <c r="H97" s="1">
        <v>6</v>
      </c>
      <c r="I97" s="74">
        <v>3600</v>
      </c>
      <c r="J97" s="29" t="s">
        <v>25</v>
      </c>
      <c r="K97" s="20"/>
      <c r="L97" s="19"/>
      <c r="M97" s="6">
        <v>26</v>
      </c>
      <c r="N97" s="6" t="s">
        <v>340</v>
      </c>
      <c r="O97" s="6">
        <v>2022</v>
      </c>
      <c r="P97" s="8" t="s">
        <v>108</v>
      </c>
      <c r="Q97" s="84" t="str">
        <f t="shared" si="2"/>
        <v>26-08-2022</v>
      </c>
      <c r="R97" s="6" t="str">
        <f t="shared" si="3"/>
        <v>08</v>
      </c>
      <c r="S97" s="6"/>
      <c r="T97" s="6"/>
      <c r="U97" s="8"/>
    </row>
    <row r="98" spans="1:21">
      <c r="A98" s="62">
        <v>95</v>
      </c>
      <c r="B98" s="3" t="s">
        <v>349</v>
      </c>
      <c r="C98" t="s">
        <v>292</v>
      </c>
      <c r="D98" s="3" t="s">
        <v>350</v>
      </c>
      <c r="E98" s="3" t="s">
        <v>351</v>
      </c>
      <c r="F98" s="58">
        <v>0.16490740740740742</v>
      </c>
      <c r="G98" s="59">
        <v>0.33333333333333331</v>
      </c>
      <c r="H98" s="1">
        <v>6</v>
      </c>
      <c r="I98" s="74">
        <v>2640</v>
      </c>
      <c r="J98" s="29" t="s">
        <v>292</v>
      </c>
      <c r="K98" s="18"/>
      <c r="L98" s="19"/>
      <c r="M98" s="6">
        <v>4</v>
      </c>
      <c r="N98" s="6" t="s">
        <v>146</v>
      </c>
      <c r="O98" s="6">
        <v>2022</v>
      </c>
      <c r="P98" s="8" t="s">
        <v>29</v>
      </c>
      <c r="Q98" s="84" t="str">
        <f t="shared" si="2"/>
        <v>4-09-2022</v>
      </c>
      <c r="R98" s="6" t="str">
        <f t="shared" si="3"/>
        <v>09</v>
      </c>
      <c r="S98" s="18"/>
      <c r="T98" s="18"/>
      <c r="U98" s="18"/>
    </row>
    <row r="99" spans="1:21">
      <c r="A99" s="62">
        <v>96</v>
      </c>
      <c r="B99" s="3" t="s">
        <v>352</v>
      </c>
      <c r="C99" s="13" t="s">
        <v>25</v>
      </c>
      <c r="D99" s="3" t="s">
        <v>165</v>
      </c>
      <c r="E99" s="3" t="s">
        <v>353</v>
      </c>
      <c r="F99" s="58">
        <v>0.16545138888888888</v>
      </c>
      <c r="G99" s="59">
        <v>0.25</v>
      </c>
      <c r="H99" s="1">
        <v>6</v>
      </c>
      <c r="I99" s="74">
        <v>3600</v>
      </c>
      <c r="J99" s="29" t="s">
        <v>25</v>
      </c>
      <c r="K99" s="18"/>
      <c r="L99" s="19"/>
      <c r="M99" s="6">
        <v>11</v>
      </c>
      <c r="N99" s="6" t="s">
        <v>146</v>
      </c>
      <c r="O99" s="6">
        <v>2022</v>
      </c>
      <c r="P99" s="8" t="s">
        <v>29</v>
      </c>
      <c r="Q99" s="84" t="str">
        <f t="shared" si="2"/>
        <v>11-09-2022</v>
      </c>
      <c r="R99" s="6" t="str">
        <f t="shared" si="3"/>
        <v>09</v>
      </c>
      <c r="S99" s="18"/>
      <c r="T99" s="18"/>
      <c r="U99" s="18"/>
    </row>
    <row r="100" spans="1:21">
      <c r="A100" s="62">
        <v>97</v>
      </c>
      <c r="B100" s="3" t="s">
        <v>354</v>
      </c>
      <c r="C100" t="s">
        <v>355</v>
      </c>
      <c r="D100" s="3" t="s">
        <v>356</v>
      </c>
      <c r="E100" s="24" t="s">
        <v>357</v>
      </c>
      <c r="F100" s="58">
        <v>0.17024305555555555</v>
      </c>
      <c r="G100" s="59">
        <v>0.3923611111111111</v>
      </c>
      <c r="H100" s="1">
        <v>2</v>
      </c>
      <c r="I100" s="74">
        <v>37</v>
      </c>
      <c r="J100" s="51" t="e" vm="13">
        <v>#VALUE!</v>
      </c>
      <c r="K100" s="20" t="e" vm="14">
        <v>#VALUE!</v>
      </c>
      <c r="L100" s="1" t="e" cm="1" vm="15">
        <f t="array" aca="1" ref="L100" ca="1">_FV(K100,"Image")</f>
        <v>#VALUE!</v>
      </c>
      <c r="M100" s="6">
        <v>17</v>
      </c>
      <c r="N100" s="6" t="s">
        <v>146</v>
      </c>
      <c r="O100" s="6">
        <v>2022</v>
      </c>
      <c r="P100" s="8" t="s">
        <v>74</v>
      </c>
      <c r="Q100" s="84" t="str">
        <f t="shared" si="2"/>
        <v>17-09-2022</v>
      </c>
      <c r="R100" s="6" t="str">
        <f t="shared" si="3"/>
        <v>09</v>
      </c>
      <c r="S100" s="18"/>
      <c r="T100" s="72"/>
      <c r="U100" s="18"/>
    </row>
    <row r="101" spans="1:21">
      <c r="A101" s="62">
        <v>98</v>
      </c>
      <c r="B101" s="3" t="s">
        <v>358</v>
      </c>
      <c r="C101" s="13" t="s">
        <v>359</v>
      </c>
      <c r="D101" s="3" t="s">
        <v>360</v>
      </c>
      <c r="E101" s="45" t="s">
        <v>361</v>
      </c>
      <c r="F101" s="58">
        <v>0.16309027777777776</v>
      </c>
      <c r="G101" s="59">
        <v>0.41666666666666669</v>
      </c>
      <c r="H101" s="1">
        <v>2</v>
      </c>
      <c r="I101" s="74">
        <v>5200</v>
      </c>
      <c r="J101" s="29" t="s">
        <v>359</v>
      </c>
      <c r="K101" s="20" t="e" vm="1">
        <v>#VALUE!</v>
      </c>
      <c r="L101" s="1" t="e" cm="1" vm="2">
        <f t="array" aca="1" ref="L101" ca="1">_FV(K101,"Image")</f>
        <v>#VALUE!</v>
      </c>
      <c r="M101" s="6">
        <v>25</v>
      </c>
      <c r="N101" s="6" t="s">
        <v>146</v>
      </c>
      <c r="O101" s="6">
        <v>2022</v>
      </c>
      <c r="P101" s="8" t="s">
        <v>29</v>
      </c>
      <c r="Q101" s="84" t="str">
        <f t="shared" si="2"/>
        <v>25-09-2022</v>
      </c>
      <c r="R101" s="6" t="str">
        <f t="shared" si="3"/>
        <v>09</v>
      </c>
      <c r="S101" s="6"/>
      <c r="T101" s="6"/>
      <c r="U101" s="8"/>
    </row>
    <row r="102" spans="1:21">
      <c r="A102" s="62">
        <v>99</v>
      </c>
      <c r="B102" s="3" t="s">
        <v>362</v>
      </c>
      <c r="C102" s="13" t="s">
        <v>92</v>
      </c>
      <c r="D102" s="3" t="s">
        <v>209</v>
      </c>
      <c r="E102" s="45" t="s">
        <v>363</v>
      </c>
      <c r="F102" s="58">
        <v>0.16186342592592592</v>
      </c>
      <c r="G102" s="59">
        <v>0.375</v>
      </c>
      <c r="H102" s="1">
        <v>4</v>
      </c>
      <c r="I102" s="75">
        <v>4100</v>
      </c>
      <c r="J102" s="64" t="s">
        <v>92</v>
      </c>
      <c r="K102" s="20"/>
      <c r="L102" s="19"/>
      <c r="M102" s="6">
        <v>2</v>
      </c>
      <c r="N102" s="6" t="s">
        <v>153</v>
      </c>
      <c r="O102" s="6">
        <v>2022</v>
      </c>
      <c r="P102" s="8" t="s">
        <v>29</v>
      </c>
      <c r="Q102" s="84" t="str">
        <f t="shared" si="2"/>
        <v>2-10-2022</v>
      </c>
      <c r="R102" s="6" t="str">
        <f t="shared" si="3"/>
        <v>10</v>
      </c>
      <c r="S102" s="6"/>
      <c r="T102" s="6"/>
      <c r="U102" s="8"/>
    </row>
    <row r="103" spans="1:21">
      <c r="A103" s="62">
        <v>100</v>
      </c>
      <c r="B103" s="68" t="s">
        <v>364</v>
      </c>
      <c r="C103" t="s">
        <v>270</v>
      </c>
      <c r="D103" s="3" t="s">
        <v>271</v>
      </c>
      <c r="E103" s="68" t="s">
        <v>365</v>
      </c>
      <c r="F103" s="58">
        <v>0.16542824074074072</v>
      </c>
      <c r="G103" s="59">
        <v>0.33333333333333331</v>
      </c>
      <c r="H103" s="1">
        <v>6</v>
      </c>
      <c r="I103" s="75">
        <v>4200</v>
      </c>
      <c r="J103" s="64" t="s">
        <v>110</v>
      </c>
      <c r="K103" s="20"/>
      <c r="L103" s="19"/>
      <c r="M103" s="6">
        <v>16</v>
      </c>
      <c r="N103" s="6" t="s">
        <v>153</v>
      </c>
      <c r="O103" s="6">
        <v>2022</v>
      </c>
      <c r="P103" s="8" t="s">
        <v>29</v>
      </c>
      <c r="Q103" s="84" t="str">
        <f t="shared" si="2"/>
        <v>16-10-2022</v>
      </c>
      <c r="R103" s="6" t="str">
        <f t="shared" si="3"/>
        <v>10</v>
      </c>
      <c r="S103" s="18"/>
      <c r="T103" s="18"/>
      <c r="U103" s="18"/>
    </row>
    <row r="104" spans="1:21">
      <c r="A104" s="62">
        <v>101</v>
      </c>
      <c r="B104" s="3" t="s">
        <v>366</v>
      </c>
      <c r="C104" t="s">
        <v>25</v>
      </c>
      <c r="D104" s="3" t="s">
        <v>165</v>
      </c>
      <c r="E104" s="68" t="s">
        <v>367</v>
      </c>
      <c r="F104" s="58">
        <v>0.16841435185185186</v>
      </c>
      <c r="G104" s="59">
        <v>0.33333333333333331</v>
      </c>
      <c r="H104" s="1">
        <v>6</v>
      </c>
      <c r="I104" s="74">
        <v>3600</v>
      </c>
      <c r="J104" s="64" t="s">
        <v>25</v>
      </c>
      <c r="K104" s="20"/>
      <c r="L104" s="19"/>
      <c r="M104" s="6">
        <v>30</v>
      </c>
      <c r="N104" s="6" t="s">
        <v>153</v>
      </c>
      <c r="O104" s="6">
        <v>2022</v>
      </c>
      <c r="P104" s="8" t="s">
        <v>29</v>
      </c>
      <c r="Q104" s="84" t="str">
        <f t="shared" si="2"/>
        <v>30-10-2022</v>
      </c>
      <c r="R104" s="6" t="str">
        <f t="shared" si="3"/>
        <v>10</v>
      </c>
      <c r="S104" s="6"/>
      <c r="T104" s="6"/>
      <c r="U104" s="8"/>
    </row>
    <row r="105" spans="1:21">
      <c r="A105" s="62">
        <v>102</v>
      </c>
      <c r="B105" s="3" t="s">
        <v>368</v>
      </c>
      <c r="C105" t="s">
        <v>369</v>
      </c>
      <c r="D105" s="18" t="s">
        <v>370</v>
      </c>
      <c r="E105" s="31" t="s">
        <v>371</v>
      </c>
      <c r="F105" s="58">
        <v>0.17777777777777778</v>
      </c>
      <c r="G105" s="59">
        <v>0.375</v>
      </c>
      <c r="H105" s="1">
        <v>6</v>
      </c>
      <c r="I105" s="74">
        <v>7620</v>
      </c>
      <c r="J105" s="27" t="s">
        <v>369</v>
      </c>
      <c r="K105" s="20"/>
      <c r="L105" s="19"/>
      <c r="M105" s="6">
        <v>4</v>
      </c>
      <c r="N105" s="6" t="s">
        <v>60</v>
      </c>
      <c r="O105" s="6">
        <v>2022</v>
      </c>
      <c r="P105" s="8" t="s">
        <v>108</v>
      </c>
      <c r="Q105" s="84" t="str">
        <f t="shared" si="2"/>
        <v>4-11-2022</v>
      </c>
      <c r="R105" s="6" t="str">
        <f t="shared" si="3"/>
        <v>11</v>
      </c>
      <c r="S105"/>
      <c r="T105"/>
      <c r="U105"/>
    </row>
    <row r="106" spans="1:21">
      <c r="A106" s="62">
        <v>103</v>
      </c>
      <c r="B106" s="3" t="s">
        <v>368</v>
      </c>
      <c r="C106" t="s">
        <v>372</v>
      </c>
      <c r="D106" s="18" t="s">
        <v>373</v>
      </c>
      <c r="E106" s="31" t="s">
        <v>374</v>
      </c>
      <c r="F106" s="58">
        <v>0.21481481481481482</v>
      </c>
      <c r="G106" s="59">
        <v>0.375</v>
      </c>
      <c r="H106" s="1">
        <v>3</v>
      </c>
      <c r="I106" s="74">
        <v>7600</v>
      </c>
      <c r="J106" s="27" t="s">
        <v>372</v>
      </c>
      <c r="K106" s="20"/>
      <c r="L106" s="19"/>
      <c r="M106" s="6">
        <v>5</v>
      </c>
      <c r="N106" s="6" t="s">
        <v>60</v>
      </c>
      <c r="O106" s="6">
        <v>2022</v>
      </c>
      <c r="P106" s="8" t="s">
        <v>74</v>
      </c>
      <c r="Q106" s="84" t="str">
        <f t="shared" si="2"/>
        <v>5-11-2022</v>
      </c>
      <c r="R106" s="6" t="str">
        <f t="shared" si="3"/>
        <v>11</v>
      </c>
      <c r="S106" s="18"/>
      <c r="T106" s="18"/>
      <c r="U106" s="18"/>
    </row>
    <row r="107" spans="1:21">
      <c r="A107" s="62">
        <v>104</v>
      </c>
      <c r="B107" s="3" t="s">
        <v>368</v>
      </c>
      <c r="C107" t="s">
        <v>375</v>
      </c>
      <c r="D107" t="s">
        <v>376</v>
      </c>
      <c r="E107" s="31" t="s">
        <v>377</v>
      </c>
      <c r="F107" s="58">
        <v>0.17777777777777778</v>
      </c>
      <c r="G107" s="59">
        <v>0.375</v>
      </c>
      <c r="H107" s="1">
        <v>4</v>
      </c>
      <c r="I107" s="74">
        <v>7800</v>
      </c>
      <c r="J107" s="27" t="s">
        <v>375</v>
      </c>
      <c r="K107" s="20"/>
      <c r="L107" s="19"/>
      <c r="M107" s="6">
        <v>6</v>
      </c>
      <c r="N107" s="6" t="s">
        <v>60</v>
      </c>
      <c r="O107" s="6">
        <v>2022</v>
      </c>
      <c r="P107" s="8" t="s">
        <v>29</v>
      </c>
      <c r="Q107" s="84" t="str">
        <f t="shared" si="2"/>
        <v>6-11-2022</v>
      </c>
      <c r="R107" s="6" t="str">
        <f t="shared" si="3"/>
        <v>11</v>
      </c>
      <c r="S107" s="18"/>
      <c r="T107" s="18"/>
      <c r="U107" s="18"/>
    </row>
    <row r="108" spans="1:21">
      <c r="A108" s="62">
        <v>105</v>
      </c>
      <c r="B108" s="3" t="s">
        <v>378</v>
      </c>
      <c r="C108" s="18" t="s">
        <v>311</v>
      </c>
      <c r="D108" s="18" t="s">
        <v>312</v>
      </c>
      <c r="E108" s="3" t="s">
        <v>379</v>
      </c>
      <c r="F108" s="58">
        <v>0.16377314814814814</v>
      </c>
      <c r="G108" s="59">
        <v>0.375</v>
      </c>
      <c r="H108" s="1">
        <v>7</v>
      </c>
      <c r="I108" s="75">
        <v>2610</v>
      </c>
      <c r="J108" s="51" t="s">
        <v>311</v>
      </c>
      <c r="K108" s="20"/>
      <c r="L108" s="19"/>
      <c r="M108" s="6">
        <v>13</v>
      </c>
      <c r="N108" s="6" t="s">
        <v>60</v>
      </c>
      <c r="O108" s="6">
        <v>2022</v>
      </c>
      <c r="P108" s="8" t="s">
        <v>29</v>
      </c>
      <c r="Q108" s="84" t="str">
        <f t="shared" si="2"/>
        <v>13-11-2022</v>
      </c>
      <c r="R108" s="6" t="str">
        <f t="shared" si="3"/>
        <v>11</v>
      </c>
      <c r="S108" s="6"/>
      <c r="T108" s="6"/>
      <c r="U108" s="8"/>
    </row>
    <row r="109" spans="1:21">
      <c r="A109" s="62">
        <v>106</v>
      </c>
      <c r="B109" s="3" t="s">
        <v>380</v>
      </c>
      <c r="C109" t="s">
        <v>381</v>
      </c>
      <c r="D109" t="s">
        <v>382</v>
      </c>
      <c r="E109" s="3" t="s">
        <v>383</v>
      </c>
      <c r="F109" s="58">
        <v>0.15062500000000001</v>
      </c>
      <c r="G109" s="12">
        <v>0.33333333333333331</v>
      </c>
      <c r="H109" s="1">
        <v>6</v>
      </c>
      <c r="I109" s="75">
        <v>2620</v>
      </c>
      <c r="J109" s="64" t="s">
        <v>381</v>
      </c>
      <c r="K109" s="20"/>
      <c r="L109" s="19"/>
      <c r="M109" s="6">
        <v>20</v>
      </c>
      <c r="N109" s="6" t="s">
        <v>60</v>
      </c>
      <c r="O109" s="6">
        <v>2022</v>
      </c>
      <c r="P109" s="8" t="s">
        <v>29</v>
      </c>
      <c r="Q109" s="84" t="str">
        <f t="shared" si="2"/>
        <v>20-11-2022</v>
      </c>
      <c r="R109" s="6" t="str">
        <f t="shared" si="3"/>
        <v>11</v>
      </c>
      <c r="S109" s="6"/>
      <c r="T109" s="6"/>
      <c r="U109" s="8"/>
    </row>
    <row r="110" spans="1:21">
      <c r="A110" s="62">
        <v>107</v>
      </c>
      <c r="B110" s="3" t="s">
        <v>384</v>
      </c>
      <c r="C110" t="s">
        <v>25</v>
      </c>
      <c r="D110" s="18" t="s">
        <v>165</v>
      </c>
      <c r="E110" s="3" t="s">
        <v>385</v>
      </c>
      <c r="F110" s="58">
        <v>0.1552662037037037</v>
      </c>
      <c r="G110" s="59">
        <v>0.375</v>
      </c>
      <c r="H110" s="1">
        <v>6</v>
      </c>
      <c r="I110" s="75">
        <v>3600</v>
      </c>
      <c r="J110" s="64" t="s">
        <v>25</v>
      </c>
      <c r="K110" s="20"/>
      <c r="L110" s="19"/>
      <c r="M110" s="6">
        <v>23</v>
      </c>
      <c r="N110" s="6" t="s">
        <v>60</v>
      </c>
      <c r="O110" s="6">
        <v>2022</v>
      </c>
      <c r="P110" s="8" t="s">
        <v>174</v>
      </c>
      <c r="Q110" s="84" t="str">
        <f t="shared" si="2"/>
        <v>23-11-2022</v>
      </c>
      <c r="R110" s="6" t="str">
        <f t="shared" si="3"/>
        <v>11</v>
      </c>
      <c r="S110" s="6"/>
      <c r="T110" s="6"/>
      <c r="U110" s="8"/>
    </row>
    <row r="111" spans="1:21">
      <c r="A111" s="62">
        <v>108</v>
      </c>
      <c r="B111" s="3" t="s">
        <v>386</v>
      </c>
      <c r="C111" t="s">
        <v>25</v>
      </c>
      <c r="D111" s="18" t="s">
        <v>165</v>
      </c>
      <c r="E111" s="3" t="s">
        <v>387</v>
      </c>
      <c r="F111" s="58">
        <v>0.16604166666666667</v>
      </c>
      <c r="G111" s="12">
        <v>0.33333333333333331</v>
      </c>
      <c r="H111" s="1">
        <v>6</v>
      </c>
      <c r="I111" s="75">
        <v>3600</v>
      </c>
      <c r="J111" s="64" t="s">
        <v>25</v>
      </c>
      <c r="K111" s="20"/>
      <c r="L111" s="19"/>
      <c r="M111" s="6">
        <v>27</v>
      </c>
      <c r="N111" s="6" t="s">
        <v>60</v>
      </c>
      <c r="O111" s="6">
        <v>2022</v>
      </c>
      <c r="P111" s="8" t="s">
        <v>29</v>
      </c>
      <c r="Q111" s="84" t="str">
        <f t="shared" si="2"/>
        <v>27-11-2022</v>
      </c>
      <c r="R111" s="6" t="str">
        <f t="shared" si="3"/>
        <v>11</v>
      </c>
      <c r="S111" s="6"/>
      <c r="T111" s="6"/>
      <c r="U111" s="8"/>
    </row>
    <row r="112" spans="1:21">
      <c r="A112" s="62">
        <v>109</v>
      </c>
      <c r="B112" s="3" t="s">
        <v>388</v>
      </c>
      <c r="C112" s="18" t="s">
        <v>389</v>
      </c>
      <c r="D112" s="18" t="s">
        <v>390</v>
      </c>
      <c r="E112" s="18" t="s">
        <v>391</v>
      </c>
      <c r="F112" s="58">
        <v>0.16541666666666668</v>
      </c>
      <c r="G112" s="59">
        <v>0.375</v>
      </c>
      <c r="H112" s="1">
        <v>6</v>
      </c>
      <c r="I112" s="75">
        <v>2980</v>
      </c>
      <c r="J112" s="64" t="s">
        <v>392</v>
      </c>
      <c r="K112" s="20"/>
      <c r="L112" s="19"/>
      <c r="M112" s="6">
        <v>4</v>
      </c>
      <c r="N112" s="6" t="s">
        <v>66</v>
      </c>
      <c r="O112" s="6">
        <v>2022</v>
      </c>
      <c r="P112" s="8" t="s">
        <v>29</v>
      </c>
      <c r="Q112" s="84" t="str">
        <f t="shared" si="2"/>
        <v>4-12-2022</v>
      </c>
      <c r="R112" s="6" t="str">
        <f t="shared" si="3"/>
        <v>12</v>
      </c>
      <c r="S112" s="6"/>
      <c r="T112" s="6"/>
      <c r="U112" s="8"/>
    </row>
    <row r="113" spans="1:21">
      <c r="A113" s="62">
        <v>110</v>
      </c>
      <c r="B113" s="50" t="s">
        <v>393</v>
      </c>
      <c r="C113" t="s">
        <v>394</v>
      </c>
      <c r="D113" t="s">
        <v>395</v>
      </c>
      <c r="E113" s="50" t="s">
        <v>396</v>
      </c>
      <c r="F113" s="58">
        <v>0.16408564814814816</v>
      </c>
      <c r="G113" s="12">
        <v>0.33333333333333331</v>
      </c>
      <c r="H113" s="1">
        <v>6</v>
      </c>
      <c r="I113" s="75">
        <v>4330</v>
      </c>
      <c r="J113" s="64" t="s">
        <v>397</v>
      </c>
      <c r="K113" s="20"/>
      <c r="L113" s="19"/>
      <c r="M113" s="6">
        <v>11</v>
      </c>
      <c r="N113" s="6" t="s">
        <v>66</v>
      </c>
      <c r="O113" s="6">
        <v>2022</v>
      </c>
      <c r="P113" s="8" t="s">
        <v>29</v>
      </c>
      <c r="Q113" s="84" t="str">
        <f t="shared" si="2"/>
        <v>11-12-2022</v>
      </c>
      <c r="R113" s="6" t="str">
        <f t="shared" si="3"/>
        <v>12</v>
      </c>
      <c r="S113" s="6"/>
      <c r="T113" s="6"/>
      <c r="U113" s="8"/>
    </row>
    <row r="114" spans="1:21">
      <c r="A114" s="62">
        <v>111</v>
      </c>
      <c r="B114" s="3" t="s">
        <v>398</v>
      </c>
      <c r="C114" t="s">
        <v>25</v>
      </c>
      <c r="D114" s="18" t="s">
        <v>165</v>
      </c>
      <c r="E114" s="3" t="s">
        <v>399</v>
      </c>
      <c r="F114" s="58">
        <v>0.14965277777777777</v>
      </c>
      <c r="G114" s="59">
        <v>0.375</v>
      </c>
      <c r="H114" s="1">
        <v>6</v>
      </c>
      <c r="I114" s="75">
        <v>3600</v>
      </c>
      <c r="J114" s="64" t="s">
        <v>25</v>
      </c>
      <c r="K114" s="20"/>
      <c r="L114" s="19"/>
      <c r="M114" s="6">
        <v>14</v>
      </c>
      <c r="N114" s="6" t="s">
        <v>66</v>
      </c>
      <c r="O114" s="6">
        <v>2022</v>
      </c>
      <c r="P114" s="8" t="s">
        <v>174</v>
      </c>
      <c r="Q114" s="84" t="str">
        <f t="shared" si="2"/>
        <v>14-12-2022</v>
      </c>
      <c r="R114" s="6" t="str">
        <f t="shared" si="3"/>
        <v>12</v>
      </c>
      <c r="S114" s="6"/>
      <c r="T114" s="6"/>
      <c r="U114" s="8"/>
    </row>
    <row r="115" spans="1:21">
      <c r="A115" s="62">
        <v>112</v>
      </c>
      <c r="B115" s="50" t="s">
        <v>400</v>
      </c>
      <c r="C115" s="50" t="s">
        <v>92</v>
      </c>
      <c r="D115" s="50" t="s">
        <v>106</v>
      </c>
      <c r="E115" s="3" t="s">
        <v>401</v>
      </c>
      <c r="F115" s="58">
        <v>0.16030092592592593</v>
      </c>
      <c r="G115" s="59">
        <v>0.625</v>
      </c>
      <c r="H115" s="1">
        <v>6</v>
      </c>
      <c r="I115" s="75">
        <v>4100</v>
      </c>
      <c r="J115" s="64" t="s">
        <v>92</v>
      </c>
      <c r="K115" s="20"/>
      <c r="L115" s="19"/>
      <c r="M115" s="6">
        <v>16</v>
      </c>
      <c r="N115" s="6" t="s">
        <v>66</v>
      </c>
      <c r="O115" s="6">
        <v>2022</v>
      </c>
      <c r="P115" s="8" t="s">
        <v>108</v>
      </c>
      <c r="Q115" s="84" t="str">
        <f t="shared" si="2"/>
        <v>16-12-2022</v>
      </c>
      <c r="R115" s="6" t="str">
        <f t="shared" si="3"/>
        <v>12</v>
      </c>
      <c r="S115" s="6"/>
      <c r="T115" s="6"/>
      <c r="U115" s="8"/>
    </row>
    <row r="116" spans="1:21">
      <c r="A116" s="62">
        <v>113</v>
      </c>
      <c r="B116" s="3" t="s">
        <v>402</v>
      </c>
      <c r="C116" t="s">
        <v>25</v>
      </c>
      <c r="D116" t="s">
        <v>165</v>
      </c>
      <c r="E116" s="3" t="s">
        <v>403</v>
      </c>
      <c r="F116" s="58">
        <v>0.16297453703703704</v>
      </c>
      <c r="G116" s="59">
        <v>0.375</v>
      </c>
      <c r="H116" s="1">
        <v>6</v>
      </c>
      <c r="I116" s="75">
        <v>3600</v>
      </c>
      <c r="J116" s="64" t="s">
        <v>25</v>
      </c>
      <c r="K116" s="20"/>
      <c r="L116" s="19"/>
      <c r="M116" s="6">
        <v>19</v>
      </c>
      <c r="N116" s="6" t="s">
        <v>66</v>
      </c>
      <c r="O116" s="6">
        <v>2022</v>
      </c>
      <c r="P116" s="8" t="s">
        <v>41</v>
      </c>
      <c r="Q116" s="84" t="str">
        <f t="shared" si="2"/>
        <v>19-12-2022</v>
      </c>
      <c r="R116" s="6" t="str">
        <f t="shared" si="3"/>
        <v>12</v>
      </c>
      <c r="S116" s="6"/>
      <c r="T116" s="6"/>
      <c r="U116" s="8"/>
    </row>
    <row r="117" spans="1:21">
      <c r="A117" s="62">
        <v>114</v>
      </c>
      <c r="B117" s="3" t="s">
        <v>404</v>
      </c>
      <c r="C117" t="s">
        <v>292</v>
      </c>
      <c r="D117" s="3" t="s">
        <v>350</v>
      </c>
      <c r="E117" s="3" t="s">
        <v>405</v>
      </c>
      <c r="F117" s="58">
        <v>0.17385416666666667</v>
      </c>
      <c r="G117" s="59">
        <v>0.33333333333333331</v>
      </c>
      <c r="H117" s="1">
        <v>6</v>
      </c>
      <c r="I117" s="75">
        <v>2640</v>
      </c>
      <c r="J117" s="64" t="s">
        <v>292</v>
      </c>
      <c r="K117" s="20"/>
      <c r="L117" s="19"/>
      <c r="M117" s="6">
        <v>28</v>
      </c>
      <c r="N117" s="6" t="s">
        <v>66</v>
      </c>
      <c r="O117" s="6">
        <v>2022</v>
      </c>
      <c r="P117" s="8" t="s">
        <v>174</v>
      </c>
      <c r="Q117" s="84" t="str">
        <f t="shared" si="2"/>
        <v>28-12-2022</v>
      </c>
      <c r="R117" s="6" t="str">
        <f t="shared" si="3"/>
        <v>12</v>
      </c>
      <c r="S117" s="6"/>
      <c r="T117" s="6"/>
      <c r="U117" s="8"/>
    </row>
    <row r="118" spans="1:21">
      <c r="A118" s="62">
        <v>115</v>
      </c>
      <c r="B118" s="3" t="s">
        <v>406</v>
      </c>
      <c r="C118" t="s">
        <v>25</v>
      </c>
      <c r="D118" t="s">
        <v>165</v>
      </c>
      <c r="E118" s="3" t="s">
        <v>407</v>
      </c>
      <c r="F118" s="58">
        <v>0.16642361111111112</v>
      </c>
      <c r="G118" s="12">
        <v>0.33333333333333331</v>
      </c>
      <c r="H118" s="1">
        <v>6</v>
      </c>
      <c r="I118" s="75">
        <v>3600</v>
      </c>
      <c r="J118" s="64" t="s">
        <v>25</v>
      </c>
      <c r="K118" s="20"/>
      <c r="L118" s="19"/>
      <c r="M118" s="6">
        <v>31</v>
      </c>
      <c r="N118" s="6" t="s">
        <v>66</v>
      </c>
      <c r="O118" s="6">
        <v>2022</v>
      </c>
      <c r="P118" s="8" t="s">
        <v>74</v>
      </c>
      <c r="Q118" s="84" t="str">
        <f t="shared" si="2"/>
        <v>31-12-2022</v>
      </c>
      <c r="R118" s="6" t="str">
        <f t="shared" si="3"/>
        <v>12</v>
      </c>
      <c r="S118" s="6"/>
      <c r="T118" s="6"/>
      <c r="U118" s="8"/>
    </row>
    <row r="119" spans="1:21">
      <c r="A119" s="77">
        <v>116</v>
      </c>
      <c r="B119" s="50" t="s">
        <v>408</v>
      </c>
      <c r="C119" s="50" t="s">
        <v>161</v>
      </c>
      <c r="D119" t="s">
        <v>345</v>
      </c>
      <c r="E119" s="50" t="s">
        <v>409</v>
      </c>
      <c r="F119" s="58">
        <v>0.14158564814814814</v>
      </c>
      <c r="G119" s="12">
        <v>0.33333333333333331</v>
      </c>
      <c r="H119" s="1">
        <v>6</v>
      </c>
      <c r="I119" s="75">
        <v>4000</v>
      </c>
      <c r="J119" s="64" t="s">
        <v>161</v>
      </c>
      <c r="K119" s="20"/>
      <c r="L119" s="19"/>
      <c r="M119" s="6">
        <v>7</v>
      </c>
      <c r="N119" s="6" t="s">
        <v>122</v>
      </c>
      <c r="O119" s="6">
        <v>2023</v>
      </c>
      <c r="P119" s="8" t="s">
        <v>74</v>
      </c>
      <c r="Q119" s="84" t="str">
        <f t="shared" si="2"/>
        <v>7-01-2023</v>
      </c>
      <c r="R119" s="6" t="str">
        <f t="shared" si="3"/>
        <v>01</v>
      </c>
      <c r="S119" s="6"/>
      <c r="T119" s="6"/>
      <c r="U119" s="8"/>
    </row>
    <row r="120" spans="1:21">
      <c r="A120" s="77">
        <v>117</v>
      </c>
      <c r="B120" s="50" t="s">
        <v>410</v>
      </c>
      <c r="C120" s="50" t="s">
        <v>411</v>
      </c>
      <c r="D120" s="50" t="s">
        <v>412</v>
      </c>
      <c r="E120" s="79" t="s">
        <v>413</v>
      </c>
      <c r="F120" s="58">
        <v>0.17116898148148149</v>
      </c>
      <c r="G120" s="12">
        <v>0.33333333333333331</v>
      </c>
      <c r="H120" s="1">
        <v>6</v>
      </c>
      <c r="I120" s="75">
        <v>2880</v>
      </c>
      <c r="J120" s="64" t="s">
        <v>124</v>
      </c>
      <c r="K120" s="20"/>
      <c r="L120" s="19"/>
      <c r="M120" s="6">
        <v>14</v>
      </c>
      <c r="N120" s="6" t="s">
        <v>122</v>
      </c>
      <c r="O120" s="6">
        <v>2023</v>
      </c>
      <c r="P120" s="8" t="s">
        <v>74</v>
      </c>
      <c r="Q120" s="84" t="str">
        <f t="shared" si="2"/>
        <v>14-01-2023</v>
      </c>
      <c r="R120" s="6" t="str">
        <f t="shared" si="3"/>
        <v>01</v>
      </c>
      <c r="S120" s="6"/>
      <c r="T120" s="6"/>
      <c r="U120" s="8"/>
    </row>
    <row r="121" spans="1:21">
      <c r="A121" s="77">
        <v>118</v>
      </c>
      <c r="B121" s="18" t="s">
        <v>414</v>
      </c>
      <c r="C121" s="18" t="s">
        <v>415</v>
      </c>
      <c r="D121" t="s">
        <v>416</v>
      </c>
      <c r="E121" s="3" t="s">
        <v>417</v>
      </c>
      <c r="F121" s="58">
        <v>0.17725694444444443</v>
      </c>
      <c r="G121" s="59">
        <v>0.375</v>
      </c>
      <c r="H121" s="1">
        <v>2</v>
      </c>
      <c r="I121" s="75">
        <v>5300</v>
      </c>
      <c r="J121" s="64" t="s">
        <v>415</v>
      </c>
      <c r="K121" s="20"/>
      <c r="L121" s="19"/>
      <c r="M121" s="6">
        <v>21</v>
      </c>
      <c r="N121" s="6" t="s">
        <v>122</v>
      </c>
      <c r="O121" s="6">
        <v>2023</v>
      </c>
      <c r="P121" s="8" t="s">
        <v>74</v>
      </c>
      <c r="Q121" s="84" t="str">
        <f t="shared" si="2"/>
        <v>21-01-2023</v>
      </c>
      <c r="R121" s="6" t="str">
        <f t="shared" si="3"/>
        <v>01</v>
      </c>
      <c r="S121" s="6"/>
      <c r="T121" s="6"/>
      <c r="U121" s="8"/>
    </row>
    <row r="122" spans="1:21">
      <c r="A122" s="77">
        <v>119</v>
      </c>
      <c r="B122" s="3" t="s">
        <v>418</v>
      </c>
      <c r="C122" s="13" t="s">
        <v>266</v>
      </c>
      <c r="D122" t="s">
        <v>267</v>
      </c>
      <c r="E122" s="3" t="s">
        <v>419</v>
      </c>
      <c r="F122" s="58">
        <v>0.15761574074074072</v>
      </c>
      <c r="G122" s="12">
        <v>0.33333333333333331</v>
      </c>
      <c r="H122" s="1">
        <v>6</v>
      </c>
      <c r="I122" s="75">
        <v>2600</v>
      </c>
      <c r="J122" s="64" t="s">
        <v>266</v>
      </c>
      <c r="K122" s="20"/>
      <c r="L122" s="19"/>
      <c r="M122" s="6">
        <v>29</v>
      </c>
      <c r="N122" s="6" t="s">
        <v>122</v>
      </c>
      <c r="O122" s="6">
        <v>2023</v>
      </c>
      <c r="P122" s="8" t="s">
        <v>29</v>
      </c>
      <c r="Q122" s="84" t="str">
        <f t="shared" si="2"/>
        <v>29-01-2023</v>
      </c>
      <c r="R122" s="6" t="str">
        <f t="shared" si="3"/>
        <v>01</v>
      </c>
      <c r="S122" s="6"/>
      <c r="T122" s="6"/>
      <c r="U122" s="8"/>
    </row>
    <row r="123" spans="1:21">
      <c r="A123" s="77">
        <v>120</v>
      </c>
      <c r="B123" s="80" t="s">
        <v>420</v>
      </c>
      <c r="C123" s="18" t="s">
        <v>421</v>
      </c>
      <c r="D123" t="s">
        <v>422</v>
      </c>
      <c r="E123" t="s">
        <v>423</v>
      </c>
      <c r="F123" s="58">
        <v>0.1582175925925926</v>
      </c>
      <c r="G123" s="59">
        <v>0.375</v>
      </c>
      <c r="H123" s="1">
        <v>6</v>
      </c>
      <c r="I123" s="75">
        <v>3500</v>
      </c>
      <c r="J123" s="64" t="s">
        <v>424</v>
      </c>
      <c r="K123" s="20"/>
      <c r="L123" s="19"/>
      <c r="M123" s="6">
        <v>5</v>
      </c>
      <c r="N123" s="6" t="s">
        <v>73</v>
      </c>
      <c r="O123" s="6">
        <v>2023</v>
      </c>
      <c r="P123" s="8" t="s">
        <v>29</v>
      </c>
      <c r="Q123" s="84" t="str">
        <f t="shared" si="2"/>
        <v>5-02-2023</v>
      </c>
      <c r="R123" s="6" t="str">
        <f t="shared" si="3"/>
        <v>02</v>
      </c>
      <c r="S123" s="18"/>
      <c r="T123" s="18"/>
      <c r="U123" s="8"/>
    </row>
    <row r="124" spans="1:21">
      <c r="A124" s="77">
        <v>121</v>
      </c>
      <c r="B124" s="50" t="s">
        <v>425</v>
      </c>
      <c r="C124" s="50" t="s">
        <v>426</v>
      </c>
      <c r="D124" s="50" t="s">
        <v>427</v>
      </c>
      <c r="E124" s="50" t="s">
        <v>428</v>
      </c>
      <c r="F124" s="58">
        <v>0.16162037037037039</v>
      </c>
      <c r="G124" s="59">
        <v>0.39583333333333331</v>
      </c>
      <c r="H124" s="1">
        <v>8</v>
      </c>
      <c r="I124" s="75">
        <v>4943</v>
      </c>
      <c r="J124" s="64" t="s">
        <v>429</v>
      </c>
      <c r="K124" s="20"/>
      <c r="L124" s="19"/>
      <c r="M124" s="6">
        <v>12</v>
      </c>
      <c r="N124" s="6" t="s">
        <v>73</v>
      </c>
      <c r="O124" s="6">
        <v>2023</v>
      </c>
      <c r="P124" s="8" t="s">
        <v>29</v>
      </c>
      <c r="Q124" s="84" t="str">
        <f t="shared" si="2"/>
        <v>12-02-2023</v>
      </c>
      <c r="R124" s="6" t="str">
        <f t="shared" si="3"/>
        <v>02</v>
      </c>
      <c r="S124" s="18"/>
      <c r="T124" s="18"/>
      <c r="U124" s="8"/>
    </row>
    <row r="125" spans="1:21">
      <c r="A125" s="77">
        <v>122</v>
      </c>
      <c r="B125" s="3" t="s">
        <v>430</v>
      </c>
      <c r="C125" t="s">
        <v>25</v>
      </c>
      <c r="D125" t="s">
        <v>165</v>
      </c>
      <c r="E125" s="3" t="s">
        <v>431</v>
      </c>
      <c r="F125" s="58">
        <v>0.14961805555555555</v>
      </c>
      <c r="G125" s="59">
        <v>0.375</v>
      </c>
      <c r="H125" s="1">
        <v>6</v>
      </c>
      <c r="I125" s="75">
        <v>3600</v>
      </c>
      <c r="J125" s="64" t="s">
        <v>25</v>
      </c>
      <c r="K125" s="18"/>
      <c r="L125" s="19"/>
      <c r="M125" s="6">
        <v>14</v>
      </c>
      <c r="N125" s="6" t="s">
        <v>73</v>
      </c>
      <c r="O125" s="6">
        <v>2023</v>
      </c>
      <c r="P125" s="8" t="s">
        <v>117</v>
      </c>
      <c r="Q125" s="84" t="str">
        <f t="shared" si="2"/>
        <v>14-02-2023</v>
      </c>
      <c r="R125" s="6" t="str">
        <f t="shared" si="3"/>
        <v>02</v>
      </c>
      <c r="S125" s="18"/>
      <c r="T125" s="18"/>
      <c r="U125" s="8"/>
    </row>
    <row r="126" spans="1:21">
      <c r="A126" s="77">
        <v>123</v>
      </c>
      <c r="B126" s="3" t="s">
        <v>432</v>
      </c>
      <c r="C126" t="s">
        <v>433</v>
      </c>
      <c r="D126" t="s">
        <v>434</v>
      </c>
      <c r="E126" s="3" t="s">
        <v>435</v>
      </c>
      <c r="F126" s="58">
        <v>0.15612268518518518</v>
      </c>
      <c r="G126" s="59">
        <v>0.35416666666666669</v>
      </c>
      <c r="H126" s="1">
        <v>8</v>
      </c>
      <c r="I126" s="75">
        <v>2770</v>
      </c>
      <c r="J126" s="64" t="s">
        <v>436</v>
      </c>
      <c r="K126" s="20"/>
      <c r="L126" s="19"/>
      <c r="M126" s="6">
        <v>17</v>
      </c>
      <c r="N126" s="6" t="s">
        <v>73</v>
      </c>
      <c r="O126" s="6">
        <v>2023</v>
      </c>
      <c r="P126" s="8" t="s">
        <v>108</v>
      </c>
      <c r="Q126" s="84" t="str">
        <f t="shared" si="2"/>
        <v>17-02-2023</v>
      </c>
      <c r="R126" s="6" t="str">
        <f t="shared" si="3"/>
        <v>02</v>
      </c>
      <c r="S126" s="18"/>
      <c r="T126" s="18"/>
      <c r="U126" s="8"/>
    </row>
    <row r="127" spans="1:21">
      <c r="A127" s="77">
        <v>124</v>
      </c>
      <c r="B127" s="50" t="s">
        <v>437</v>
      </c>
      <c r="C127" s="50" t="s">
        <v>438</v>
      </c>
      <c r="D127" s="50" t="s">
        <v>439</v>
      </c>
      <c r="E127" s="50" t="s">
        <v>440</v>
      </c>
      <c r="F127" s="58">
        <v>0.16400462962962961</v>
      </c>
      <c r="G127" s="59">
        <v>0.375</v>
      </c>
      <c r="H127" s="1">
        <v>6</v>
      </c>
      <c r="I127" s="75">
        <v>2635</v>
      </c>
      <c r="J127" s="64" t="s">
        <v>438</v>
      </c>
      <c r="K127" s="20"/>
      <c r="L127" s="19"/>
      <c r="M127" s="6">
        <v>19</v>
      </c>
      <c r="N127" s="6" t="s">
        <v>73</v>
      </c>
      <c r="O127" s="6">
        <v>2023</v>
      </c>
      <c r="P127" s="8" t="s">
        <v>29</v>
      </c>
      <c r="Q127" s="84" t="str">
        <f t="shared" si="2"/>
        <v>19-02-2023</v>
      </c>
      <c r="R127" s="6" t="str">
        <f t="shared" si="3"/>
        <v>02</v>
      </c>
      <c r="S127" s="18"/>
      <c r="T127" s="18"/>
      <c r="U127" s="8"/>
    </row>
    <row r="128" spans="1:21">
      <c r="A128" s="77">
        <v>125</v>
      </c>
      <c r="B128" s="50" t="s">
        <v>441</v>
      </c>
      <c r="C128" s="50" t="s">
        <v>442</v>
      </c>
      <c r="D128" t="s">
        <v>443</v>
      </c>
      <c r="E128" s="87" t="s">
        <v>444</v>
      </c>
      <c r="F128" s="58">
        <v>0.13806712962962964</v>
      </c>
      <c r="G128" s="59">
        <v>0.375</v>
      </c>
      <c r="H128" s="1">
        <v>1</v>
      </c>
      <c r="I128" s="75" t="s">
        <v>445</v>
      </c>
      <c r="J128" s="64" t="s">
        <v>442</v>
      </c>
      <c r="K128" s="20" t="e" vm="16">
        <v>#VALUE!</v>
      </c>
      <c r="L128" s="19" t="e" cm="1" vm="17">
        <f t="array" aca="1" ref="L128" ca="1">_FV(K128,"Image")</f>
        <v>#VALUE!</v>
      </c>
      <c r="M128" s="6">
        <v>26</v>
      </c>
      <c r="N128" s="6" t="s">
        <v>73</v>
      </c>
      <c r="O128" s="6">
        <v>2023</v>
      </c>
      <c r="P128" s="8" t="s">
        <v>29</v>
      </c>
      <c r="Q128" s="84" t="str">
        <f t="shared" si="2"/>
        <v>26-02-2023</v>
      </c>
      <c r="R128" s="6" t="str">
        <f t="shared" si="3"/>
        <v>02</v>
      </c>
      <c r="S128" s="6"/>
      <c r="T128" s="9"/>
      <c r="U128" s="8"/>
    </row>
    <row r="129" spans="1:21">
      <c r="A129" s="77">
        <v>126</v>
      </c>
      <c r="B129" s="50" t="s">
        <v>364</v>
      </c>
      <c r="C129" s="50" t="s">
        <v>110</v>
      </c>
      <c r="D129" s="3" t="s">
        <v>271</v>
      </c>
      <c r="E129" s="68" t="s">
        <v>446</v>
      </c>
      <c r="F129" s="58">
        <v>0.16427083333333334</v>
      </c>
      <c r="G129" s="59">
        <v>0.33333333333333331</v>
      </c>
      <c r="H129" s="1">
        <v>6</v>
      </c>
      <c r="I129" s="75">
        <v>4200</v>
      </c>
      <c r="J129" s="64" t="s">
        <v>110</v>
      </c>
      <c r="K129" s="20"/>
      <c r="L129" s="19"/>
      <c r="M129" s="6">
        <v>5</v>
      </c>
      <c r="N129" s="6" t="s">
        <v>275</v>
      </c>
      <c r="O129" s="6">
        <v>2023</v>
      </c>
      <c r="P129" s="8" t="s">
        <v>29</v>
      </c>
      <c r="Q129" s="84" t="str">
        <f t="shared" si="2"/>
        <v>5-03-2023</v>
      </c>
      <c r="R129" s="6" t="str">
        <f t="shared" si="3"/>
        <v>03</v>
      </c>
      <c r="S129" s="6"/>
      <c r="T129" s="6"/>
      <c r="U129" s="8"/>
    </row>
    <row r="130" spans="1:21">
      <c r="A130" s="77">
        <v>127</v>
      </c>
      <c r="B130" s="3" t="s">
        <v>447</v>
      </c>
      <c r="C130" s="3" t="s">
        <v>448</v>
      </c>
      <c r="D130" t="s">
        <v>449</v>
      </c>
      <c r="E130" s="3" t="s">
        <v>450</v>
      </c>
      <c r="F130" s="58">
        <v>0.16469907407407405</v>
      </c>
      <c r="G130" s="59">
        <v>0.29166666666666669</v>
      </c>
      <c r="H130" s="1">
        <v>7</v>
      </c>
      <c r="I130" s="75">
        <v>1805</v>
      </c>
      <c r="J130" s="64" t="s">
        <v>448</v>
      </c>
      <c r="K130" s="20"/>
      <c r="L130" s="19"/>
      <c r="M130" s="6">
        <v>8</v>
      </c>
      <c r="N130" s="6" t="s">
        <v>275</v>
      </c>
      <c r="O130" s="6">
        <v>2023</v>
      </c>
      <c r="P130" s="8" t="s">
        <v>174</v>
      </c>
      <c r="Q130" s="84" t="str">
        <f t="shared" si="2"/>
        <v>8-03-2023</v>
      </c>
      <c r="R130" s="6" t="str">
        <f t="shared" si="3"/>
        <v>03</v>
      </c>
      <c r="S130" s="18"/>
      <c r="T130" s="18"/>
      <c r="U130" s="8"/>
    </row>
    <row r="131" spans="1:21">
      <c r="A131" s="77">
        <v>128</v>
      </c>
      <c r="B131" s="50" t="s">
        <v>154</v>
      </c>
      <c r="C131" s="50" t="s">
        <v>451</v>
      </c>
      <c r="D131" t="s">
        <v>452</v>
      </c>
      <c r="E131" s="31" t="s">
        <v>453</v>
      </c>
      <c r="F131" s="58">
        <v>0.18293981481481481</v>
      </c>
      <c r="G131" s="59">
        <v>0.375</v>
      </c>
      <c r="H131" s="1">
        <v>11</v>
      </c>
      <c r="I131" s="75">
        <v>2960</v>
      </c>
      <c r="J131" s="64" t="s">
        <v>451</v>
      </c>
      <c r="K131" s="20"/>
      <c r="L131" s="19"/>
      <c r="M131" s="6">
        <v>24</v>
      </c>
      <c r="N131" s="6" t="s">
        <v>275</v>
      </c>
      <c r="O131" s="6">
        <v>2023</v>
      </c>
      <c r="P131" s="8" t="s">
        <v>108</v>
      </c>
      <c r="Q131" s="84" t="str">
        <f t="shared" si="2"/>
        <v>24-03-2023</v>
      </c>
      <c r="R131" s="6" t="str">
        <f t="shared" si="3"/>
        <v>03</v>
      </c>
      <c r="S131" s="6"/>
      <c r="T131" s="6"/>
      <c r="U131" s="8"/>
    </row>
    <row r="132" spans="1:21">
      <c r="A132" s="77">
        <v>129</v>
      </c>
      <c r="B132" s="50" t="s">
        <v>154</v>
      </c>
      <c r="C132" s="50" t="s">
        <v>454</v>
      </c>
      <c r="D132" t="s">
        <v>455</v>
      </c>
      <c r="E132" s="31" t="s">
        <v>456</v>
      </c>
      <c r="F132" s="58">
        <v>0.18156249999999999</v>
      </c>
      <c r="G132" s="59">
        <v>0.375</v>
      </c>
      <c r="H132" s="1">
        <v>6</v>
      </c>
      <c r="I132" s="75">
        <v>3450</v>
      </c>
      <c r="J132" s="64" t="s">
        <v>454</v>
      </c>
      <c r="K132" s="20"/>
      <c r="L132" s="19"/>
      <c r="M132" s="6">
        <v>25</v>
      </c>
      <c r="N132" s="6" t="s">
        <v>275</v>
      </c>
      <c r="O132" s="6">
        <v>2023</v>
      </c>
      <c r="P132" s="8" t="s">
        <v>74</v>
      </c>
      <c r="Q132" s="84" t="str">
        <f t="shared" si="2"/>
        <v>25-03-2023</v>
      </c>
      <c r="R132" s="6" t="str">
        <f t="shared" si="3"/>
        <v>03</v>
      </c>
      <c r="S132" s="6"/>
      <c r="T132" s="6"/>
      <c r="U132" s="8"/>
    </row>
    <row r="133" spans="1:21">
      <c r="A133" s="77">
        <v>130</v>
      </c>
      <c r="B133" s="50" t="s">
        <v>154</v>
      </c>
      <c r="C133" s="50" t="s">
        <v>457</v>
      </c>
      <c r="D133" t="s">
        <v>458</v>
      </c>
      <c r="E133" s="31" t="s">
        <v>459</v>
      </c>
      <c r="F133" s="58">
        <v>0.18450231481481483</v>
      </c>
      <c r="G133" s="59">
        <v>0.375</v>
      </c>
      <c r="H133" s="1">
        <v>6</v>
      </c>
      <c r="I133" s="75">
        <v>3400</v>
      </c>
      <c r="J133" s="64" t="s">
        <v>457</v>
      </c>
      <c r="K133" s="20"/>
      <c r="L133" s="19"/>
      <c r="M133" s="6">
        <v>26</v>
      </c>
      <c r="N133" s="6" t="s">
        <v>275</v>
      </c>
      <c r="O133" s="6">
        <v>2023</v>
      </c>
      <c r="P133" s="8" t="s">
        <v>29</v>
      </c>
      <c r="Q133" s="84" t="str">
        <f t="shared" ref="Q133:Q141" si="4">CONCATENATE(M133,"-",R133,"-",O133)</f>
        <v>26-03-2023</v>
      </c>
      <c r="R133" s="6" t="str">
        <f t="shared" ref="R133:R141" si="5">IF(N133="januar","01",IF(N133="februar","02",IF(N133="marts","03",IF(N133="april","04",IF(N133="maj","05",IF(N133="juni","06",IF(N133="juli","07",IF(N133="august","08",IF(N133="september","09",IF(N133="oktober","10",IF(N133="november","11",IF(N133="december","12","ikke valid måned"))))))))))))</f>
        <v>03</v>
      </c>
      <c r="S133" s="6"/>
      <c r="T133" s="72"/>
      <c r="U133" s="8"/>
    </row>
    <row r="134" spans="1:21">
      <c r="A134" s="77">
        <v>131</v>
      </c>
      <c r="B134" s="3" t="s">
        <v>460</v>
      </c>
      <c r="C134" s="3" t="s">
        <v>461</v>
      </c>
      <c r="D134" t="s">
        <v>462</v>
      </c>
      <c r="E134" s="68" t="s">
        <v>463</v>
      </c>
      <c r="F134" s="58">
        <v>0.14749999999999999</v>
      </c>
      <c r="G134" s="59">
        <v>0.375</v>
      </c>
      <c r="H134" s="1">
        <v>6</v>
      </c>
      <c r="I134" s="75">
        <v>4000</v>
      </c>
      <c r="J134" s="64" t="s">
        <v>161</v>
      </c>
      <c r="K134" s="20"/>
      <c r="L134" s="19"/>
      <c r="M134" s="6">
        <v>2</v>
      </c>
      <c r="N134" s="6" t="s">
        <v>28</v>
      </c>
      <c r="O134" s="6">
        <v>2023</v>
      </c>
      <c r="P134" s="8" t="s">
        <v>29</v>
      </c>
      <c r="Q134" s="84" t="str">
        <f t="shared" si="4"/>
        <v>2-04-2023</v>
      </c>
      <c r="R134" s="6" t="str">
        <f t="shared" si="5"/>
        <v>04</v>
      </c>
      <c r="S134" s="18"/>
      <c r="T134" s="9"/>
      <c r="U134" s="8"/>
    </row>
    <row r="135" spans="1:21">
      <c r="A135" s="77">
        <v>132</v>
      </c>
      <c r="B135" s="3" t="s">
        <v>464</v>
      </c>
      <c r="C135" s="3" t="s">
        <v>25</v>
      </c>
      <c r="D135" t="s">
        <v>165</v>
      </c>
      <c r="E135" t="s">
        <v>465</v>
      </c>
      <c r="F135" s="58">
        <v>0.16495370370370369</v>
      </c>
      <c r="G135" s="59">
        <v>0.33333333333333331</v>
      </c>
      <c r="H135" s="1">
        <v>6</v>
      </c>
      <c r="I135" s="75">
        <v>3600</v>
      </c>
      <c r="J135" s="64" t="s">
        <v>25</v>
      </c>
      <c r="K135" s="20"/>
      <c r="L135" s="19"/>
      <c r="M135" s="6">
        <v>7</v>
      </c>
      <c r="N135" s="6" t="s">
        <v>28</v>
      </c>
      <c r="O135" s="6">
        <v>2023</v>
      </c>
      <c r="P135" s="8" t="s">
        <v>108</v>
      </c>
      <c r="Q135" s="84" t="str">
        <f t="shared" si="4"/>
        <v>7-04-2023</v>
      </c>
      <c r="R135" s="6" t="str">
        <f t="shared" si="5"/>
        <v>04</v>
      </c>
      <c r="S135" s="18"/>
      <c r="T135" s="18"/>
      <c r="U135" s="8"/>
    </row>
    <row r="136" spans="1:21">
      <c r="A136" s="77">
        <v>133</v>
      </c>
      <c r="B136" s="3" t="s">
        <v>466</v>
      </c>
      <c r="C136" s="3" t="s">
        <v>467</v>
      </c>
      <c r="D136" s="18" t="s">
        <v>468</v>
      </c>
      <c r="E136" s="3" t="s">
        <v>469</v>
      </c>
      <c r="F136" s="58">
        <v>0.16383101851851853</v>
      </c>
      <c r="G136" s="59">
        <v>0.39583333333333331</v>
      </c>
      <c r="H136" s="1">
        <v>8</v>
      </c>
      <c r="I136" s="75">
        <v>2750</v>
      </c>
      <c r="J136" s="64" t="s">
        <v>178</v>
      </c>
      <c r="K136" s="20"/>
      <c r="L136" s="19"/>
      <c r="M136" s="6">
        <v>15</v>
      </c>
      <c r="N136" s="6" t="s">
        <v>28</v>
      </c>
      <c r="O136" s="6">
        <v>2023</v>
      </c>
      <c r="P136" s="8" t="s">
        <v>74</v>
      </c>
      <c r="Q136" s="84" t="str">
        <f t="shared" si="4"/>
        <v>15-04-2023</v>
      </c>
      <c r="R136" s="6" t="str">
        <f t="shared" si="5"/>
        <v>04</v>
      </c>
      <c r="S136" s="18"/>
      <c r="T136" s="9"/>
      <c r="U136" s="18"/>
    </row>
    <row r="137" spans="1:21">
      <c r="A137" s="77">
        <v>134</v>
      </c>
      <c r="B137" s="50" t="s">
        <v>470</v>
      </c>
      <c r="C137" s="50" t="s">
        <v>276</v>
      </c>
      <c r="D137" t="s">
        <v>471</v>
      </c>
      <c r="E137" s="3" t="s">
        <v>472</v>
      </c>
      <c r="F137" s="58">
        <v>0.1744097222222222</v>
      </c>
      <c r="G137" s="59">
        <v>0.375</v>
      </c>
      <c r="H137" s="1">
        <v>4</v>
      </c>
      <c r="I137" s="75">
        <v>4300</v>
      </c>
      <c r="J137" s="64" t="s">
        <v>276</v>
      </c>
      <c r="K137" s="20"/>
      <c r="L137" s="19"/>
      <c r="M137" s="6">
        <v>16</v>
      </c>
      <c r="N137" s="6" t="s">
        <v>28</v>
      </c>
      <c r="O137" s="6">
        <v>2023</v>
      </c>
      <c r="P137" s="8" t="s">
        <v>29</v>
      </c>
      <c r="Q137" s="84" t="str">
        <f t="shared" si="4"/>
        <v>16-04-2023</v>
      </c>
      <c r="R137" s="6" t="str">
        <f t="shared" si="5"/>
        <v>04</v>
      </c>
      <c r="S137" s="6"/>
      <c r="T137" s="9"/>
      <c r="U137" s="8"/>
    </row>
    <row r="138" spans="1:21">
      <c r="A138" s="77">
        <v>135</v>
      </c>
      <c r="B138" s="3" t="s">
        <v>473</v>
      </c>
      <c r="C138" s="3" t="s">
        <v>474</v>
      </c>
      <c r="D138" t="s">
        <v>475</v>
      </c>
      <c r="E138" s="3" t="s">
        <v>476</v>
      </c>
      <c r="F138" s="58">
        <v>0.16523148148148148</v>
      </c>
      <c r="G138" s="59">
        <v>0.375</v>
      </c>
      <c r="H138" s="1">
        <v>6</v>
      </c>
      <c r="I138" s="75">
        <v>3000</v>
      </c>
      <c r="J138" s="64" t="s">
        <v>474</v>
      </c>
      <c r="K138" s="20"/>
      <c r="L138" s="19"/>
      <c r="M138" s="6">
        <v>19</v>
      </c>
      <c r="N138" s="6" t="s">
        <v>28</v>
      </c>
      <c r="O138" s="6">
        <v>2023</v>
      </c>
      <c r="P138" s="8" t="s">
        <v>174</v>
      </c>
      <c r="Q138" s="84" t="str">
        <f t="shared" si="4"/>
        <v>19-04-2023</v>
      </c>
      <c r="R138" s="6" t="str">
        <f t="shared" si="5"/>
        <v>04</v>
      </c>
      <c r="S138" s="18"/>
      <c r="T138" s="9"/>
      <c r="U138" s="8"/>
    </row>
    <row r="139" spans="1:21">
      <c r="A139" s="77">
        <v>136</v>
      </c>
      <c r="B139" s="3" t="s">
        <v>477</v>
      </c>
      <c r="C139" s="3" t="s">
        <v>478</v>
      </c>
      <c r="D139" t="s">
        <v>479</v>
      </c>
      <c r="E139" t="s">
        <v>480</v>
      </c>
      <c r="F139" s="58">
        <v>0.18870370370370371</v>
      </c>
      <c r="G139" s="59">
        <v>0.39583333333333331</v>
      </c>
      <c r="H139" s="1">
        <v>8</v>
      </c>
      <c r="I139" s="75">
        <v>5965</v>
      </c>
      <c r="J139" s="64" t="s">
        <v>481</v>
      </c>
      <c r="K139" s="20"/>
      <c r="L139" s="19"/>
      <c r="M139" s="6">
        <v>22</v>
      </c>
      <c r="N139" s="6" t="s">
        <v>28</v>
      </c>
      <c r="O139" s="6">
        <v>2023</v>
      </c>
      <c r="P139" s="8" t="s">
        <v>74</v>
      </c>
      <c r="Q139" s="84" t="str">
        <f t="shared" si="4"/>
        <v>22-04-2023</v>
      </c>
      <c r="R139" s="6" t="str">
        <f t="shared" si="5"/>
        <v>04</v>
      </c>
      <c r="S139" s="6"/>
      <c r="T139" s="6"/>
      <c r="U139" s="8"/>
    </row>
    <row r="140" spans="1:21">
      <c r="A140" s="77">
        <v>137</v>
      </c>
      <c r="B140" s="3" t="s">
        <v>482</v>
      </c>
      <c r="C140" s="3" t="s">
        <v>433</v>
      </c>
      <c r="D140" t="s">
        <v>483</v>
      </c>
      <c r="E140" s="86" t="s">
        <v>484</v>
      </c>
      <c r="F140" s="58">
        <v>0.16407407407407407</v>
      </c>
      <c r="G140" s="59">
        <v>0.33333333333333331</v>
      </c>
      <c r="H140" s="1">
        <v>6</v>
      </c>
      <c r="I140" s="75">
        <v>2770</v>
      </c>
      <c r="J140" s="64" t="s">
        <v>436</v>
      </c>
      <c r="K140" s="20"/>
      <c r="L140" s="19"/>
      <c r="M140" s="6">
        <v>29</v>
      </c>
      <c r="N140" s="6" t="s">
        <v>28</v>
      </c>
      <c r="O140" s="6">
        <v>2023</v>
      </c>
      <c r="P140" s="8" t="str">
        <f>TEXT(Q140, "dddd")</f>
        <v>lørdag</v>
      </c>
      <c r="Q140" s="84" t="str">
        <f t="shared" si="4"/>
        <v>29-04-2023</v>
      </c>
      <c r="R140" s="6" t="str">
        <f t="shared" si="5"/>
        <v>04</v>
      </c>
      <c r="S140" s="6"/>
      <c r="T140" s="9"/>
      <c r="U140" s="8"/>
    </row>
    <row r="141" spans="1:21">
      <c r="A141" s="77">
        <v>138</v>
      </c>
      <c r="B141" s="50" t="s">
        <v>485</v>
      </c>
      <c r="C141" s="50" t="s">
        <v>161</v>
      </c>
      <c r="D141" s="50" t="s">
        <v>345</v>
      </c>
      <c r="E141" s="79" t="s">
        <v>486</v>
      </c>
      <c r="F141" s="58">
        <v>0.15019675925925927</v>
      </c>
      <c r="G141" s="59">
        <v>0.33333333333333331</v>
      </c>
      <c r="H141" s="1">
        <v>6</v>
      </c>
      <c r="I141" s="75">
        <v>4000</v>
      </c>
      <c r="J141" s="64" t="s">
        <v>161</v>
      </c>
      <c r="K141" s="20"/>
      <c r="L141" s="19"/>
      <c r="M141" s="6">
        <v>5</v>
      </c>
      <c r="N141" s="6" t="s">
        <v>35</v>
      </c>
      <c r="O141" s="6">
        <v>2023</v>
      </c>
      <c r="P141" s="8" t="str">
        <f>TEXT(Q141, "dddd")</f>
        <v>fredag</v>
      </c>
      <c r="Q141" s="84" t="str">
        <f t="shared" si="4"/>
        <v>5-05-2023</v>
      </c>
      <c r="R141" s="6" t="str">
        <f t="shared" si="5"/>
        <v>05</v>
      </c>
      <c r="S141" s="18"/>
      <c r="T141" s="18"/>
      <c r="U141" s="8"/>
    </row>
    <row r="142" spans="1:21">
      <c r="A142" s="77">
        <v>139</v>
      </c>
      <c r="B142" s="3" t="s">
        <v>487</v>
      </c>
      <c r="C142" s="50" t="s">
        <v>488</v>
      </c>
      <c r="D142" s="50" t="s">
        <v>489</v>
      </c>
      <c r="E142" s="87" t="s">
        <v>490</v>
      </c>
      <c r="F142" s="58">
        <v>0.15574074074074074</v>
      </c>
      <c r="G142" s="59">
        <v>0.33333333333333331</v>
      </c>
      <c r="H142" s="1">
        <v>1</v>
      </c>
      <c r="I142" s="75" t="s">
        <v>491</v>
      </c>
      <c r="J142" s="64" t="e" vm="18">
        <v>#VALUE!</v>
      </c>
      <c r="K142" s="20" t="e" vm="19">
        <v>#VALUE!</v>
      </c>
      <c r="L142" s="19" t="e" cm="1" vm="20">
        <f t="array" aca="1" ref="L142" ca="1">_FV(K142,"Image")</f>
        <v>#VALUE!</v>
      </c>
      <c r="M142" s="6">
        <v>7</v>
      </c>
      <c r="N142" s="6" t="s">
        <v>35</v>
      </c>
      <c r="O142" s="6">
        <v>2023</v>
      </c>
      <c r="P142" s="8" t="str">
        <f t="shared" ref="P142:P300" si="6">TEXT(Q142, "dddd")</f>
        <v>søndag</v>
      </c>
      <c r="Q142" s="84" t="str">
        <f t="shared" ref="Q142:Q300" si="7">CONCATENATE(M142,"-",R142,"-",O142)</f>
        <v>7-05-2023</v>
      </c>
      <c r="R142" s="6" t="str">
        <f t="shared" ref="R142:R300" si="8">IF(N142="januar","01",IF(N142="februar","02",IF(N142="marts","03",IF(N142="april","04",IF(N142="maj","05",IF(N142="juni","06",IF(N142="juli","07",IF(N142="august","08",IF(N142="september","09",IF(N142="oktober","10",IF(N142="november","11",IF(N142="december","12","ikke valid måned"))))))))))))</f>
        <v>05</v>
      </c>
      <c r="S142" s="18"/>
      <c r="T142" s="9"/>
      <c r="U142" s="8"/>
    </row>
    <row r="143" spans="1:21">
      <c r="A143" s="77">
        <v>140</v>
      </c>
      <c r="B143" s="18" t="s">
        <v>492</v>
      </c>
      <c r="C143" s="18" t="s">
        <v>34</v>
      </c>
      <c r="D143" s="18" t="s">
        <v>90</v>
      </c>
      <c r="E143" s="18" t="s">
        <v>493</v>
      </c>
      <c r="F143" s="58">
        <v>0.14313657407407407</v>
      </c>
      <c r="G143" s="59">
        <v>0.39583333333333331</v>
      </c>
      <c r="H143" s="1">
        <v>1</v>
      </c>
      <c r="I143" s="75">
        <v>2100</v>
      </c>
      <c r="J143" s="29" t="s">
        <v>34</v>
      </c>
      <c r="K143" s="20" t="e" vm="21">
        <v>#VALUE!</v>
      </c>
      <c r="L143" s="19" t="e" cm="1" vm="2">
        <f t="array" aca="1" ref="L143" ca="1">_FV(K143,"Image")</f>
        <v>#VALUE!</v>
      </c>
      <c r="M143" s="6">
        <v>14</v>
      </c>
      <c r="N143" s="6" t="s">
        <v>35</v>
      </c>
      <c r="O143" s="6">
        <v>2023</v>
      </c>
      <c r="P143" s="8" t="str">
        <f t="shared" si="6"/>
        <v>søndag</v>
      </c>
      <c r="Q143" s="84" t="str">
        <f t="shared" si="7"/>
        <v>14-05-2023</v>
      </c>
      <c r="R143" s="6" t="str">
        <f t="shared" si="8"/>
        <v>05</v>
      </c>
      <c r="S143" s="18"/>
      <c r="T143" s="18"/>
      <c r="U143" s="8"/>
    </row>
    <row r="144" spans="1:21">
      <c r="A144" s="77">
        <v>141</v>
      </c>
      <c r="B144" s="3" t="s">
        <v>494</v>
      </c>
      <c r="C144" s="3" t="s">
        <v>495</v>
      </c>
      <c r="D144" t="s">
        <v>496</v>
      </c>
      <c r="E144" s="3" t="s">
        <v>497</v>
      </c>
      <c r="F144" s="58">
        <v>0.16568287037037036</v>
      </c>
      <c r="G144" s="59">
        <v>0.375</v>
      </c>
      <c r="H144" s="1">
        <v>8</v>
      </c>
      <c r="I144" s="75">
        <v>3310</v>
      </c>
      <c r="J144" s="64" t="s">
        <v>498</v>
      </c>
      <c r="K144" s="20"/>
      <c r="L144" s="19"/>
      <c r="M144" s="6">
        <v>17</v>
      </c>
      <c r="N144" s="6" t="s">
        <v>35</v>
      </c>
      <c r="O144" s="6">
        <v>2023</v>
      </c>
      <c r="P144" s="8" t="str">
        <f t="shared" si="6"/>
        <v>onsdag</v>
      </c>
      <c r="Q144" s="84" t="str">
        <f t="shared" si="7"/>
        <v>17-05-2023</v>
      </c>
      <c r="R144" s="6" t="str">
        <f t="shared" si="8"/>
        <v>05</v>
      </c>
      <c r="S144" s="18"/>
      <c r="T144" s="18"/>
      <c r="U144" s="8"/>
    </row>
    <row r="145" spans="1:21">
      <c r="A145" s="77">
        <v>142</v>
      </c>
      <c r="B145" s="3" t="s">
        <v>499</v>
      </c>
      <c r="C145" s="3" t="s">
        <v>500</v>
      </c>
      <c r="D145" t="s">
        <v>501</v>
      </c>
      <c r="E145" s="68" t="s">
        <v>502</v>
      </c>
      <c r="F145" s="58">
        <v>0.17233796296296297</v>
      </c>
      <c r="G145" s="59">
        <v>0.33333333333333331</v>
      </c>
      <c r="H145" s="1">
        <v>6</v>
      </c>
      <c r="I145" s="75">
        <v>3520</v>
      </c>
      <c r="J145" s="64" t="s">
        <v>256</v>
      </c>
      <c r="K145" s="20"/>
      <c r="L145" s="19"/>
      <c r="M145" s="6">
        <v>20</v>
      </c>
      <c r="N145" s="6" t="s">
        <v>35</v>
      </c>
      <c r="O145" s="6">
        <v>2023</v>
      </c>
      <c r="P145" s="8" t="str">
        <f t="shared" si="6"/>
        <v>lørdag</v>
      </c>
      <c r="Q145" s="84" t="str">
        <f t="shared" si="7"/>
        <v>20-05-2023</v>
      </c>
      <c r="R145" s="6" t="str">
        <f t="shared" si="8"/>
        <v>05</v>
      </c>
      <c r="S145" s="18"/>
      <c r="T145" s="9"/>
      <c r="U145" s="8"/>
    </row>
    <row r="146" spans="1:21">
      <c r="A146" s="77">
        <v>143</v>
      </c>
      <c r="B146" s="3" t="s">
        <v>464</v>
      </c>
      <c r="C146" s="3" t="s">
        <v>25</v>
      </c>
      <c r="D146" t="s">
        <v>165</v>
      </c>
      <c r="E146" s="3" t="s">
        <v>503</v>
      </c>
      <c r="F146" s="58">
        <v>0.14577546296296295</v>
      </c>
      <c r="G146" s="59">
        <v>0.29166666666666669</v>
      </c>
      <c r="H146" s="1">
        <v>6</v>
      </c>
      <c r="I146" s="75">
        <v>3600</v>
      </c>
      <c r="J146" s="64" t="s">
        <v>25</v>
      </c>
      <c r="K146" s="20"/>
      <c r="L146" s="19"/>
      <c r="M146" s="6">
        <v>28</v>
      </c>
      <c r="N146" s="6" t="s">
        <v>35</v>
      </c>
      <c r="O146" s="6">
        <v>2023</v>
      </c>
      <c r="P146" s="8" t="str">
        <f t="shared" si="6"/>
        <v>søndag</v>
      </c>
      <c r="Q146" s="84" t="str">
        <f t="shared" si="7"/>
        <v>28-05-2023</v>
      </c>
      <c r="R146" s="6" t="str">
        <f t="shared" si="8"/>
        <v>05</v>
      </c>
      <c r="S146" s="18"/>
      <c r="T146" s="9"/>
      <c r="U146" s="8"/>
    </row>
    <row r="147" spans="1:21">
      <c r="A147" s="77">
        <v>144</v>
      </c>
      <c r="B147" s="50" t="s">
        <v>504</v>
      </c>
      <c r="C147" s="50" t="s">
        <v>92</v>
      </c>
      <c r="D147" s="50" t="s">
        <v>106</v>
      </c>
      <c r="E147" s="68" t="s">
        <v>505</v>
      </c>
      <c r="F147" s="58">
        <v>0.15631944444444446</v>
      </c>
      <c r="G147" s="59">
        <v>0.375</v>
      </c>
      <c r="H147" s="1">
        <v>6</v>
      </c>
      <c r="I147" s="75">
        <v>4100</v>
      </c>
      <c r="J147" s="64" t="s">
        <v>92</v>
      </c>
      <c r="K147" s="20"/>
      <c r="L147" s="19"/>
      <c r="M147" s="6">
        <v>3</v>
      </c>
      <c r="N147" s="6" t="s">
        <v>48</v>
      </c>
      <c r="O147" s="6">
        <v>2023</v>
      </c>
      <c r="P147" s="8" t="str">
        <f t="shared" si="6"/>
        <v>lørdag</v>
      </c>
      <c r="Q147" s="84" t="str">
        <f t="shared" si="7"/>
        <v>3-06-2023</v>
      </c>
      <c r="R147" s="6" t="str">
        <f t="shared" si="8"/>
        <v>06</v>
      </c>
      <c r="S147" s="18"/>
      <c r="T147" s="9"/>
      <c r="U147" s="8"/>
    </row>
    <row r="148" spans="1:21">
      <c r="A148" s="77">
        <v>145</v>
      </c>
      <c r="B148" s="3" t="s">
        <v>464</v>
      </c>
      <c r="C148" s="3" t="s">
        <v>25</v>
      </c>
      <c r="D148" t="s">
        <v>165</v>
      </c>
      <c r="E148" s="81" t="s">
        <v>506</v>
      </c>
      <c r="F148" s="58">
        <v>0.14535879629629631</v>
      </c>
      <c r="G148" s="59">
        <v>0.29166666666666669</v>
      </c>
      <c r="H148" s="1">
        <v>6</v>
      </c>
      <c r="I148" s="75">
        <v>3600</v>
      </c>
      <c r="J148" s="64" t="s">
        <v>25</v>
      </c>
      <c r="K148" s="20"/>
      <c r="L148" s="19"/>
      <c r="M148" s="6">
        <v>11</v>
      </c>
      <c r="N148" s="6" t="s">
        <v>48</v>
      </c>
      <c r="O148" s="6">
        <v>2023</v>
      </c>
      <c r="P148" s="8" t="str">
        <f t="shared" si="6"/>
        <v>søndag</v>
      </c>
      <c r="Q148" s="84" t="str">
        <f t="shared" si="7"/>
        <v>11-06-2023</v>
      </c>
      <c r="R148" s="6" t="str">
        <f t="shared" si="8"/>
        <v>06</v>
      </c>
      <c r="S148" s="18"/>
      <c r="T148" s="9"/>
      <c r="U148" s="8"/>
    </row>
    <row r="149" spans="1:21">
      <c r="A149" s="77">
        <v>146</v>
      </c>
      <c r="B149" s="50" t="s">
        <v>507</v>
      </c>
      <c r="C149" s="13" t="s">
        <v>134</v>
      </c>
      <c r="D149" s="14" t="s">
        <v>135</v>
      </c>
      <c r="E149" s="50" t="s">
        <v>508</v>
      </c>
      <c r="F149" s="58">
        <v>0.18300925925925926</v>
      </c>
      <c r="G149" s="30">
        <v>0.375</v>
      </c>
      <c r="H149" s="1">
        <v>6</v>
      </c>
      <c r="I149" s="75">
        <v>2830</v>
      </c>
      <c r="J149" s="64" t="s">
        <v>137</v>
      </c>
      <c r="K149" s="20"/>
      <c r="L149" s="19"/>
      <c r="M149" s="6">
        <v>17</v>
      </c>
      <c r="N149" s="6" t="s">
        <v>48</v>
      </c>
      <c r="O149" s="6">
        <v>2023</v>
      </c>
      <c r="P149" s="8" t="str">
        <f t="shared" si="6"/>
        <v>lørdag</v>
      </c>
      <c r="Q149" s="84" t="str">
        <f t="shared" si="7"/>
        <v>17-06-2023</v>
      </c>
      <c r="R149" s="6" t="str">
        <f t="shared" si="8"/>
        <v>06</v>
      </c>
      <c r="S149" s="18"/>
      <c r="T149" s="9"/>
      <c r="U149" s="8"/>
    </row>
    <row r="150" spans="1:21">
      <c r="A150" s="77">
        <v>147</v>
      </c>
      <c r="B150" s="3" t="s">
        <v>509</v>
      </c>
      <c r="C150" s="3" t="s">
        <v>510</v>
      </c>
      <c r="D150" s="3" t="s">
        <v>511</v>
      </c>
      <c r="E150" s="3" t="s">
        <v>512</v>
      </c>
      <c r="F150" s="58">
        <v>0.1849652777777778</v>
      </c>
      <c r="G150" s="30">
        <v>0.375</v>
      </c>
      <c r="H150" s="1">
        <v>6</v>
      </c>
      <c r="I150" s="75">
        <v>3230</v>
      </c>
      <c r="J150" s="64" t="s">
        <v>513</v>
      </c>
      <c r="K150" s="20"/>
      <c r="L150" s="19"/>
      <c r="M150" s="6">
        <v>25</v>
      </c>
      <c r="N150" s="6" t="s">
        <v>48</v>
      </c>
      <c r="O150" s="6">
        <v>2023</v>
      </c>
      <c r="P150" s="8" t="str">
        <f t="shared" si="6"/>
        <v>søndag</v>
      </c>
      <c r="Q150" s="84" t="str">
        <f t="shared" si="7"/>
        <v>25-06-2023</v>
      </c>
      <c r="R150" s="6" t="str">
        <f t="shared" si="8"/>
        <v>06</v>
      </c>
      <c r="S150" s="6"/>
      <c r="T150" s="85"/>
      <c r="U150" s="8"/>
    </row>
    <row r="151" spans="1:21">
      <c r="A151" s="77">
        <v>148</v>
      </c>
      <c r="B151" s="3" t="s">
        <v>514</v>
      </c>
      <c r="C151" t="s">
        <v>515</v>
      </c>
      <c r="D151" t="s">
        <v>516</v>
      </c>
      <c r="E151" s="3" t="s">
        <v>517</v>
      </c>
      <c r="F151" s="58">
        <v>0.16393518518518518</v>
      </c>
      <c r="G151" s="30">
        <v>0.375</v>
      </c>
      <c r="H151" s="1">
        <v>6</v>
      </c>
      <c r="I151" s="75">
        <v>4736</v>
      </c>
      <c r="J151" s="27" t="s">
        <v>97</v>
      </c>
      <c r="K151" s="20"/>
      <c r="L151" s="19"/>
      <c r="M151" s="6">
        <v>28</v>
      </c>
      <c r="N151" s="6" t="s">
        <v>48</v>
      </c>
      <c r="O151" s="6">
        <v>2023</v>
      </c>
      <c r="P151" s="8" t="str">
        <f t="shared" si="6"/>
        <v>onsdag</v>
      </c>
      <c r="Q151" s="84" t="str">
        <f t="shared" si="7"/>
        <v>28-06-2023</v>
      </c>
      <c r="R151" s="6" t="str">
        <f t="shared" si="8"/>
        <v>06</v>
      </c>
      <c r="S151" s="6"/>
      <c r="T151" s="9"/>
      <c r="U151" s="8"/>
    </row>
    <row r="152" spans="1:21">
      <c r="A152" s="77">
        <v>149</v>
      </c>
      <c r="B152" t="s">
        <v>518</v>
      </c>
      <c r="C152" t="s">
        <v>178</v>
      </c>
      <c r="D152" t="s">
        <v>519</v>
      </c>
      <c r="E152" s="88" t="s">
        <v>520</v>
      </c>
      <c r="F152" s="58">
        <v>0.17655092592592592</v>
      </c>
      <c r="G152" s="12">
        <v>0.33333333333333331</v>
      </c>
      <c r="H152" s="1">
        <v>6</v>
      </c>
      <c r="I152" s="75">
        <v>2750</v>
      </c>
      <c r="J152" s="64" t="s">
        <v>178</v>
      </c>
      <c r="K152" s="20"/>
      <c r="L152" s="19"/>
      <c r="M152" s="6">
        <v>2</v>
      </c>
      <c r="N152" s="6" t="s">
        <v>55</v>
      </c>
      <c r="O152" s="6">
        <v>2023</v>
      </c>
      <c r="P152" s="8" t="str">
        <f t="shared" si="6"/>
        <v>søndag</v>
      </c>
      <c r="Q152" s="84" t="str">
        <f t="shared" si="7"/>
        <v>2-07-2023</v>
      </c>
      <c r="R152" s="6" t="str">
        <f t="shared" si="8"/>
        <v>07</v>
      </c>
      <c r="S152" s="6"/>
      <c r="T152" s="9"/>
      <c r="U152" s="8"/>
    </row>
    <row r="153" spans="1:21">
      <c r="A153" s="77">
        <v>150</v>
      </c>
      <c r="B153" s="3" t="s">
        <v>521</v>
      </c>
      <c r="C153" s="3" t="s">
        <v>124</v>
      </c>
      <c r="D153" s="3" t="s">
        <v>522</v>
      </c>
      <c r="E153" s="89" t="s">
        <v>523</v>
      </c>
      <c r="F153" s="58">
        <v>0.18219907407407407</v>
      </c>
      <c r="G153" s="30">
        <v>0.375</v>
      </c>
      <c r="H153" s="1">
        <v>6</v>
      </c>
      <c r="I153" s="75">
        <v>2880</v>
      </c>
      <c r="J153" s="64" t="s">
        <v>124</v>
      </c>
      <c r="K153" s="20"/>
      <c r="L153" s="19"/>
      <c r="M153" s="6">
        <v>5</v>
      </c>
      <c r="N153" s="6" t="s">
        <v>55</v>
      </c>
      <c r="O153" s="6">
        <v>2023</v>
      </c>
      <c r="P153" s="8" t="str">
        <f t="shared" si="6"/>
        <v>onsdag</v>
      </c>
      <c r="Q153" s="84" t="str">
        <f t="shared" si="7"/>
        <v>5-07-2023</v>
      </c>
      <c r="R153" s="6" t="str">
        <f t="shared" si="8"/>
        <v>07</v>
      </c>
      <c r="S153" s="6"/>
      <c r="T153" s="9"/>
      <c r="U153" s="8"/>
    </row>
    <row r="154" spans="1:21">
      <c r="A154" s="77">
        <v>151</v>
      </c>
      <c r="B154" s="3" t="s">
        <v>524</v>
      </c>
      <c r="C154" s="50" t="s">
        <v>525</v>
      </c>
      <c r="D154" s="50" t="s">
        <v>526</v>
      </c>
      <c r="E154" s="89" t="s">
        <v>527</v>
      </c>
      <c r="F154" s="58">
        <v>0.18726851851851853</v>
      </c>
      <c r="G154" s="30">
        <v>0.375</v>
      </c>
      <c r="H154" s="1">
        <v>4</v>
      </c>
      <c r="I154" s="75">
        <v>4180</v>
      </c>
      <c r="J154" s="64" t="s">
        <v>525</v>
      </c>
      <c r="K154" s="20"/>
      <c r="L154" s="19"/>
      <c r="M154" s="6">
        <v>6</v>
      </c>
      <c r="N154" s="6" t="s">
        <v>55</v>
      </c>
      <c r="O154" s="6">
        <v>2023</v>
      </c>
      <c r="P154" s="8" t="str">
        <f t="shared" si="6"/>
        <v>torsdag</v>
      </c>
      <c r="Q154" s="84" t="str">
        <f t="shared" si="7"/>
        <v>6-07-2023</v>
      </c>
      <c r="R154" s="6" t="str">
        <f t="shared" si="8"/>
        <v>07</v>
      </c>
      <c r="S154" s="6"/>
      <c r="T154" s="9"/>
      <c r="U154" s="8"/>
    </row>
    <row r="155" spans="1:21">
      <c r="A155" s="77">
        <v>152</v>
      </c>
      <c r="B155" s="3" t="s">
        <v>528</v>
      </c>
      <c r="C155" s="50" t="s">
        <v>529</v>
      </c>
      <c r="D155" s="50" t="s">
        <v>530</v>
      </c>
      <c r="E155" s="89" t="s">
        <v>531</v>
      </c>
      <c r="F155" s="58">
        <v>0.18490740740740741</v>
      </c>
      <c r="G155" s="30">
        <v>0.375</v>
      </c>
      <c r="H155" s="1">
        <v>4</v>
      </c>
      <c r="I155" s="75">
        <v>5800</v>
      </c>
      <c r="J155" s="64" t="s">
        <v>529</v>
      </c>
      <c r="K155" s="20"/>
      <c r="L155" s="19"/>
      <c r="M155" s="6">
        <v>7</v>
      </c>
      <c r="N155" s="6" t="s">
        <v>55</v>
      </c>
      <c r="O155" s="6">
        <v>2023</v>
      </c>
      <c r="P155" s="8" t="str">
        <f t="shared" si="6"/>
        <v>fredag</v>
      </c>
      <c r="Q155" s="84" t="str">
        <f t="shared" si="7"/>
        <v>7-07-2023</v>
      </c>
      <c r="R155" s="6" t="str">
        <f t="shared" si="8"/>
        <v>07</v>
      </c>
      <c r="S155" s="6"/>
      <c r="T155" s="9"/>
      <c r="U155" s="8"/>
    </row>
    <row r="156" spans="1:21">
      <c r="A156" s="77">
        <v>153</v>
      </c>
      <c r="B156" s="3" t="s">
        <v>532</v>
      </c>
      <c r="C156" s="50" t="s">
        <v>533</v>
      </c>
      <c r="D156" s="50" t="s">
        <v>534</v>
      </c>
      <c r="E156" s="89" t="s">
        <v>535</v>
      </c>
      <c r="F156" s="58">
        <v>0.20508101851851854</v>
      </c>
      <c r="G156" s="30">
        <v>0.375</v>
      </c>
      <c r="H156" s="1">
        <v>3</v>
      </c>
      <c r="I156" s="75">
        <v>7830</v>
      </c>
      <c r="J156" s="64" t="s">
        <v>536</v>
      </c>
      <c r="K156" s="20"/>
      <c r="L156" s="19"/>
      <c r="M156" s="6">
        <v>8</v>
      </c>
      <c r="N156" s="6" t="s">
        <v>55</v>
      </c>
      <c r="O156" s="6">
        <v>2023</v>
      </c>
      <c r="P156" s="8" t="str">
        <f t="shared" si="6"/>
        <v>lørdag</v>
      </c>
      <c r="Q156" s="84" t="str">
        <f t="shared" si="7"/>
        <v>8-07-2023</v>
      </c>
      <c r="R156" s="6" t="str">
        <f t="shared" si="8"/>
        <v>07</v>
      </c>
      <c r="S156" s="6"/>
      <c r="T156" s="9"/>
      <c r="U156" s="8"/>
    </row>
    <row r="157" spans="1:21">
      <c r="A157" s="77">
        <v>154</v>
      </c>
      <c r="B157" s="3" t="s">
        <v>537</v>
      </c>
      <c r="C157" s="50" t="s">
        <v>538</v>
      </c>
      <c r="D157" s="50" t="s">
        <v>539</v>
      </c>
      <c r="E157" s="90" t="s">
        <v>540</v>
      </c>
      <c r="F157" s="58">
        <v>0.20583333333333331</v>
      </c>
      <c r="G157" s="30">
        <v>0.35416666666666669</v>
      </c>
      <c r="H157" s="1">
        <v>6</v>
      </c>
      <c r="I157" s="75">
        <v>9520</v>
      </c>
      <c r="J157" s="64" t="s">
        <v>538</v>
      </c>
      <c r="K157" s="20"/>
      <c r="L157" s="19"/>
      <c r="M157" s="6">
        <v>9</v>
      </c>
      <c r="N157" s="6" t="s">
        <v>55</v>
      </c>
      <c r="O157" s="6">
        <v>2023</v>
      </c>
      <c r="P157" s="8" t="str">
        <f t="shared" si="6"/>
        <v>søndag</v>
      </c>
      <c r="Q157" s="84" t="str">
        <f t="shared" si="7"/>
        <v>9-07-2023</v>
      </c>
      <c r="R157" s="6" t="str">
        <f t="shared" si="8"/>
        <v>07</v>
      </c>
      <c r="S157" s="6"/>
      <c r="T157" s="9"/>
      <c r="U157" s="8"/>
    </row>
    <row r="158" spans="1:21">
      <c r="A158" s="77">
        <v>155</v>
      </c>
      <c r="B158" s="3" t="s">
        <v>541</v>
      </c>
      <c r="C158" t="s">
        <v>542</v>
      </c>
      <c r="D158" t="s">
        <v>543</v>
      </c>
      <c r="E158" s="3" t="s">
        <v>544</v>
      </c>
      <c r="F158" s="58">
        <v>0.17136574074074074</v>
      </c>
      <c r="G158" s="30">
        <v>0.375</v>
      </c>
      <c r="H158" s="1">
        <v>6</v>
      </c>
      <c r="I158" s="75">
        <v>3730</v>
      </c>
      <c r="J158" s="64" t="s">
        <v>545</v>
      </c>
      <c r="K158" s="20"/>
      <c r="L158" s="19"/>
      <c r="M158" s="6">
        <v>22</v>
      </c>
      <c r="N158" s="6" t="s">
        <v>55</v>
      </c>
      <c r="O158" s="6">
        <v>2023</v>
      </c>
      <c r="P158" s="8" t="str">
        <f t="shared" si="6"/>
        <v>lørdag</v>
      </c>
      <c r="Q158" s="84" t="str">
        <f t="shared" si="7"/>
        <v>22-07-2023</v>
      </c>
      <c r="R158" s="6" t="str">
        <f t="shared" si="8"/>
        <v>07</v>
      </c>
      <c r="S158" s="6"/>
      <c r="T158" s="9"/>
      <c r="U158" s="8"/>
    </row>
    <row r="159" spans="1:21">
      <c r="A159" s="77">
        <v>156</v>
      </c>
      <c r="B159" s="3" t="s">
        <v>546</v>
      </c>
      <c r="C159" t="s">
        <v>433</v>
      </c>
      <c r="D159" t="s">
        <v>434</v>
      </c>
      <c r="E159" s="91" t="s">
        <v>547</v>
      </c>
      <c r="F159" s="58">
        <v>0.16090277777777778</v>
      </c>
      <c r="G159" s="30">
        <v>0.29166666666666669</v>
      </c>
      <c r="H159" s="1">
        <v>8</v>
      </c>
      <c r="I159" s="75">
        <v>2770</v>
      </c>
      <c r="J159" s="64" t="s">
        <v>436</v>
      </c>
      <c r="K159" s="20"/>
      <c r="L159" s="19"/>
      <c r="M159" s="6">
        <v>26</v>
      </c>
      <c r="N159" s="6" t="s">
        <v>55</v>
      </c>
      <c r="O159" s="6">
        <v>2023</v>
      </c>
      <c r="P159" s="8" t="str">
        <f t="shared" si="6"/>
        <v>onsdag</v>
      </c>
      <c r="Q159" s="84" t="str">
        <f t="shared" si="7"/>
        <v>26-07-2023</v>
      </c>
      <c r="R159" s="6" t="str">
        <f t="shared" si="8"/>
        <v>07</v>
      </c>
      <c r="S159" s="6"/>
      <c r="T159" s="9"/>
      <c r="U159" s="8"/>
    </row>
    <row r="160" spans="1:21">
      <c r="A160" s="77">
        <v>157</v>
      </c>
      <c r="B160" s="3" t="s">
        <v>548</v>
      </c>
      <c r="C160" s="3" t="s">
        <v>25</v>
      </c>
      <c r="D160" t="s">
        <v>165</v>
      </c>
      <c r="E160" s="18" t="s">
        <v>549</v>
      </c>
      <c r="F160" s="58">
        <v>0.16041666666666668</v>
      </c>
      <c r="G160" s="12">
        <v>0.25</v>
      </c>
      <c r="H160" s="1">
        <v>6</v>
      </c>
      <c r="I160" s="75">
        <v>3600</v>
      </c>
      <c r="J160" s="64" t="s">
        <v>25</v>
      </c>
      <c r="K160" s="20"/>
      <c r="L160" s="19"/>
      <c r="M160" s="6">
        <v>30</v>
      </c>
      <c r="N160" s="6" t="s">
        <v>55</v>
      </c>
      <c r="O160" s="6">
        <v>2023</v>
      </c>
      <c r="P160" s="8" t="str">
        <f t="shared" si="6"/>
        <v>søndag</v>
      </c>
      <c r="Q160" s="84" t="str">
        <f t="shared" si="7"/>
        <v>30-07-2023</v>
      </c>
      <c r="R160" s="6" t="str">
        <f t="shared" si="8"/>
        <v>07</v>
      </c>
      <c r="S160" s="6"/>
      <c r="T160" s="18"/>
      <c r="U160" s="8"/>
    </row>
    <row r="161" spans="1:21">
      <c r="A161" s="77">
        <v>158</v>
      </c>
      <c r="B161" s="3" t="s">
        <v>550</v>
      </c>
      <c r="C161" t="s">
        <v>433</v>
      </c>
      <c r="D161" t="s">
        <v>434</v>
      </c>
      <c r="E161" t="s">
        <v>551</v>
      </c>
      <c r="F161" s="58">
        <v>0.15656250000000002</v>
      </c>
      <c r="G161" s="30">
        <v>0.29166666666666669</v>
      </c>
      <c r="H161" s="1">
        <v>8</v>
      </c>
      <c r="I161" s="75">
        <v>2770</v>
      </c>
      <c r="J161" s="64" t="s">
        <v>436</v>
      </c>
      <c r="K161" s="20"/>
      <c r="L161" s="19"/>
      <c r="M161" s="6">
        <v>2</v>
      </c>
      <c r="N161" s="6" t="s">
        <v>340</v>
      </c>
      <c r="O161" s="6">
        <v>2023</v>
      </c>
      <c r="P161" s="8" t="str">
        <f t="shared" si="6"/>
        <v>onsdag</v>
      </c>
      <c r="Q161" s="84" t="str">
        <f t="shared" si="7"/>
        <v>2-08-2023</v>
      </c>
      <c r="R161" s="6" t="str">
        <f t="shared" si="8"/>
        <v>08</v>
      </c>
      <c r="S161" s="6"/>
      <c r="T161" s="18"/>
      <c r="U161" s="8"/>
    </row>
    <row r="162" spans="1:21">
      <c r="A162" s="77">
        <v>159</v>
      </c>
      <c r="B162" s="3" t="s">
        <v>334</v>
      </c>
      <c r="C162" s="13" t="s">
        <v>51</v>
      </c>
      <c r="D162" s="3" t="s">
        <v>52</v>
      </c>
      <c r="E162" t="s">
        <v>552</v>
      </c>
      <c r="F162" s="58">
        <v>0.16519675925925925</v>
      </c>
      <c r="G162" s="12">
        <v>0.25</v>
      </c>
      <c r="H162" s="1">
        <v>6</v>
      </c>
      <c r="I162" s="75">
        <v>2670</v>
      </c>
      <c r="J162" s="64" t="s">
        <v>54</v>
      </c>
      <c r="K162" s="20"/>
      <c r="L162" s="19"/>
      <c r="M162" s="6">
        <v>6</v>
      </c>
      <c r="N162" s="6" t="s">
        <v>340</v>
      </c>
      <c r="O162" s="6">
        <v>2023</v>
      </c>
      <c r="P162" s="8" t="str">
        <f t="shared" si="6"/>
        <v>søndag</v>
      </c>
      <c r="Q162" s="84" t="str">
        <f t="shared" si="7"/>
        <v>6-08-2023</v>
      </c>
      <c r="R162" s="6" t="str">
        <f t="shared" si="8"/>
        <v>08</v>
      </c>
      <c r="S162" s="6"/>
      <c r="T162" s="9"/>
      <c r="U162" s="8"/>
    </row>
    <row r="163" spans="1:21">
      <c r="A163" s="77">
        <v>160</v>
      </c>
      <c r="B163" s="3" t="s">
        <v>553</v>
      </c>
      <c r="C163" t="s">
        <v>92</v>
      </c>
      <c r="D163" t="s">
        <v>554</v>
      </c>
      <c r="E163" t="s">
        <v>555</v>
      </c>
      <c r="F163" s="58">
        <v>0.16153935185185184</v>
      </c>
      <c r="G163" s="30">
        <v>0.375</v>
      </c>
      <c r="H163" s="1">
        <v>6</v>
      </c>
      <c r="I163" s="75">
        <v>4100</v>
      </c>
      <c r="J163" s="27" t="s">
        <v>92</v>
      </c>
      <c r="K163" s="20"/>
      <c r="L163" s="19"/>
      <c r="M163" s="6">
        <v>9</v>
      </c>
      <c r="N163" s="6" t="s">
        <v>340</v>
      </c>
      <c r="O163" s="6">
        <v>2023</v>
      </c>
      <c r="P163" s="8" t="str">
        <f t="shared" si="6"/>
        <v>onsdag</v>
      </c>
      <c r="Q163" s="84" t="str">
        <f t="shared" si="7"/>
        <v>9-08-2023</v>
      </c>
      <c r="R163" s="6" t="str">
        <f t="shared" si="8"/>
        <v>08</v>
      </c>
      <c r="S163" s="6"/>
      <c r="T163" s="83"/>
      <c r="U163" s="8"/>
    </row>
    <row r="164" spans="1:21">
      <c r="A164" s="77">
        <v>161</v>
      </c>
      <c r="B164" s="3" t="s">
        <v>556</v>
      </c>
      <c r="C164" s="3" t="s">
        <v>161</v>
      </c>
      <c r="D164" t="s">
        <v>345</v>
      </c>
      <c r="E164" t="s">
        <v>557</v>
      </c>
      <c r="F164" s="58">
        <v>0.17194444444444446</v>
      </c>
      <c r="G164" s="30">
        <v>0.33333333333333331</v>
      </c>
      <c r="H164" s="1">
        <v>6</v>
      </c>
      <c r="I164" s="75">
        <v>4000</v>
      </c>
      <c r="J164" s="64" t="s">
        <v>161</v>
      </c>
      <c r="K164" s="20"/>
      <c r="L164" s="19"/>
      <c r="M164" s="6">
        <v>13</v>
      </c>
      <c r="N164" s="6" t="s">
        <v>340</v>
      </c>
      <c r="O164" s="6">
        <v>2023</v>
      </c>
      <c r="P164" s="8" t="str">
        <f t="shared" si="6"/>
        <v>søndag</v>
      </c>
      <c r="Q164" s="84" t="str">
        <f t="shared" si="7"/>
        <v>13-08-2023</v>
      </c>
      <c r="R164" s="6" t="str">
        <f t="shared" si="8"/>
        <v>08</v>
      </c>
      <c r="S164" s="6"/>
      <c r="T164" s="85"/>
      <c r="U164" s="8"/>
    </row>
    <row r="165" spans="1:21">
      <c r="A165" s="77">
        <v>162</v>
      </c>
      <c r="B165" s="3" t="s">
        <v>558</v>
      </c>
      <c r="C165" t="s">
        <v>92</v>
      </c>
      <c r="D165" t="s">
        <v>106</v>
      </c>
      <c r="E165" t="s">
        <v>559</v>
      </c>
      <c r="F165" s="58">
        <v>0.18136574074074074</v>
      </c>
      <c r="G165" s="30">
        <v>0.375</v>
      </c>
      <c r="H165" s="1">
        <v>6</v>
      </c>
      <c r="I165" s="75">
        <v>4100</v>
      </c>
      <c r="J165" s="64" t="s">
        <v>92</v>
      </c>
      <c r="K165" s="20"/>
      <c r="L165" s="19"/>
      <c r="M165" s="6">
        <v>22</v>
      </c>
      <c r="N165" s="6" t="s">
        <v>340</v>
      </c>
      <c r="O165" s="6">
        <v>2023</v>
      </c>
      <c r="P165" s="8" t="str">
        <f t="shared" si="6"/>
        <v>tirsdag</v>
      </c>
      <c r="Q165" s="84" t="str">
        <f t="shared" si="7"/>
        <v>22-08-2023</v>
      </c>
      <c r="R165" s="6" t="str">
        <f t="shared" si="8"/>
        <v>08</v>
      </c>
      <c r="S165" s="6"/>
      <c r="T165" s="85"/>
      <c r="U165" s="8"/>
    </row>
    <row r="166" spans="1:21">
      <c r="A166" s="77">
        <v>163</v>
      </c>
      <c r="B166" s="3" t="s">
        <v>560</v>
      </c>
      <c r="C166" t="s">
        <v>150</v>
      </c>
      <c r="D166" t="s">
        <v>561</v>
      </c>
      <c r="E166" s="68" t="s">
        <v>562</v>
      </c>
      <c r="F166" s="58">
        <v>0.17534722222222221</v>
      </c>
      <c r="G166" s="30">
        <v>0.375</v>
      </c>
      <c r="H166" s="1">
        <v>6</v>
      </c>
      <c r="I166" s="75">
        <v>2605</v>
      </c>
      <c r="J166" s="64" t="s">
        <v>150</v>
      </c>
      <c r="K166" s="18"/>
      <c r="L166" s="19"/>
      <c r="M166" s="6">
        <v>26</v>
      </c>
      <c r="N166" s="6" t="s">
        <v>340</v>
      </c>
      <c r="O166" s="6">
        <v>2023</v>
      </c>
      <c r="P166" s="8" t="str">
        <f t="shared" si="6"/>
        <v>lørdag</v>
      </c>
      <c r="Q166" s="84" t="str">
        <f t="shared" si="7"/>
        <v>26-08-2023</v>
      </c>
      <c r="R166" s="6" t="str">
        <f t="shared" si="8"/>
        <v>08</v>
      </c>
      <c r="S166" s="6"/>
      <c r="T166" s="85"/>
      <c r="U166" s="8"/>
    </row>
    <row r="167" spans="1:21">
      <c r="A167" s="77">
        <v>164</v>
      </c>
      <c r="B167" s="92" t="s">
        <v>563</v>
      </c>
      <c r="C167" t="s">
        <v>25</v>
      </c>
      <c r="D167" t="s">
        <v>165</v>
      </c>
      <c r="E167" s="18" t="s">
        <v>564</v>
      </c>
      <c r="F167" s="58">
        <v>0.16097222222222221</v>
      </c>
      <c r="G167" s="12">
        <v>0.29166666666666669</v>
      </c>
      <c r="H167" s="1">
        <v>6</v>
      </c>
      <c r="I167" s="75">
        <v>3600</v>
      </c>
      <c r="J167" s="64" t="s">
        <v>25</v>
      </c>
      <c r="K167" s="18"/>
      <c r="L167" s="19"/>
      <c r="M167" s="6">
        <v>2</v>
      </c>
      <c r="N167" s="6" t="s">
        <v>146</v>
      </c>
      <c r="O167" s="6">
        <v>2023</v>
      </c>
      <c r="P167" s="8" t="str">
        <f t="shared" si="6"/>
        <v>lørdag</v>
      </c>
      <c r="Q167" s="84" t="str">
        <f t="shared" si="7"/>
        <v>2-09-2023</v>
      </c>
      <c r="R167" s="6" t="str">
        <f t="shared" si="8"/>
        <v>09</v>
      </c>
      <c r="S167" s="6"/>
      <c r="T167" s="6"/>
      <c r="U167" s="8"/>
    </row>
    <row r="168" spans="1:21">
      <c r="A168" s="77">
        <v>165</v>
      </c>
      <c r="B168" s="92" t="s">
        <v>565</v>
      </c>
      <c r="C168" t="s">
        <v>161</v>
      </c>
      <c r="D168" t="s">
        <v>345</v>
      </c>
      <c r="E168" t="s">
        <v>566</v>
      </c>
      <c r="F168" s="58">
        <v>0.18861111111111109</v>
      </c>
      <c r="G168" s="30">
        <v>0.33333333333333331</v>
      </c>
      <c r="H168" s="1">
        <v>2</v>
      </c>
      <c r="I168" s="75">
        <v>4000</v>
      </c>
      <c r="J168" s="64" t="s">
        <v>161</v>
      </c>
      <c r="K168" s="18"/>
      <c r="L168" s="19"/>
      <c r="M168" s="6">
        <v>10</v>
      </c>
      <c r="N168" s="6" t="s">
        <v>146</v>
      </c>
      <c r="O168" s="6">
        <v>2023</v>
      </c>
      <c r="P168" s="8" t="str">
        <f t="shared" si="6"/>
        <v>søndag</v>
      </c>
      <c r="Q168" s="84" t="str">
        <f t="shared" si="7"/>
        <v>10-09-2023</v>
      </c>
      <c r="R168" s="6" t="str">
        <f t="shared" si="8"/>
        <v>09</v>
      </c>
      <c r="S168" s="6"/>
      <c r="T168" s="6"/>
      <c r="U168" s="8"/>
    </row>
    <row r="169" spans="1:21">
      <c r="A169" s="77">
        <v>166</v>
      </c>
      <c r="B169" s="92" t="s">
        <v>567</v>
      </c>
      <c r="C169" t="s">
        <v>433</v>
      </c>
      <c r="D169" t="s">
        <v>434</v>
      </c>
      <c r="E169" t="s">
        <v>568</v>
      </c>
      <c r="F169" s="58">
        <v>0.17563657407407407</v>
      </c>
      <c r="G169" s="30">
        <v>0.66666666666666663</v>
      </c>
      <c r="H169" s="1">
        <v>8</v>
      </c>
      <c r="I169" s="75">
        <v>2770</v>
      </c>
      <c r="J169" s="64" t="s">
        <v>436</v>
      </c>
      <c r="K169" s="18"/>
      <c r="L169" s="19"/>
      <c r="M169" s="6">
        <v>15</v>
      </c>
      <c r="N169" s="6" t="s">
        <v>146</v>
      </c>
      <c r="O169" s="6">
        <v>2023</v>
      </c>
      <c r="P169" s="8" t="str">
        <f t="shared" si="6"/>
        <v>fredag</v>
      </c>
      <c r="Q169" s="84" t="str">
        <f t="shared" si="7"/>
        <v>15-09-2023</v>
      </c>
      <c r="R169" s="6" t="str">
        <f t="shared" si="8"/>
        <v>09</v>
      </c>
      <c r="S169" s="6"/>
      <c r="T169" s="6"/>
      <c r="U169" s="8"/>
    </row>
    <row r="170" spans="1:21">
      <c r="A170" s="77">
        <v>167</v>
      </c>
      <c r="B170" s="92" t="s">
        <v>569</v>
      </c>
      <c r="C170" s="18" t="s">
        <v>570</v>
      </c>
      <c r="D170" s="18" t="s">
        <v>571</v>
      </c>
      <c r="E170" s="66" t="s">
        <v>572</v>
      </c>
      <c r="F170" s="58">
        <v>0.17866898148148147</v>
      </c>
      <c r="G170" s="30">
        <v>0.375</v>
      </c>
      <c r="H170" s="1">
        <v>5</v>
      </c>
      <c r="I170" s="75">
        <v>4700</v>
      </c>
      <c r="J170" s="64" t="s">
        <v>97</v>
      </c>
      <c r="K170" s="18"/>
      <c r="L170" s="19"/>
      <c r="M170" s="6">
        <v>17</v>
      </c>
      <c r="N170" s="6" t="s">
        <v>146</v>
      </c>
      <c r="O170" s="6">
        <v>2023</v>
      </c>
      <c r="P170" s="8" t="str">
        <f t="shared" si="6"/>
        <v>søndag</v>
      </c>
      <c r="Q170" s="84" t="str">
        <f t="shared" si="7"/>
        <v>17-09-2023</v>
      </c>
      <c r="R170" s="6" t="str">
        <f t="shared" si="8"/>
        <v>09</v>
      </c>
      <c r="S170" s="6"/>
      <c r="T170" s="6"/>
      <c r="U170" s="8"/>
    </row>
    <row r="171" spans="1:21">
      <c r="A171" s="77">
        <v>168</v>
      </c>
      <c r="B171" s="92" t="s">
        <v>573</v>
      </c>
      <c r="C171" s="18" t="s">
        <v>574</v>
      </c>
      <c r="D171" t="s">
        <v>575</v>
      </c>
      <c r="E171" t="s">
        <v>576</v>
      </c>
      <c r="F171" s="58">
        <v>0.17597222222222222</v>
      </c>
      <c r="G171" s="30">
        <v>0.33333333333333331</v>
      </c>
      <c r="H171" s="1">
        <v>6</v>
      </c>
      <c r="I171" s="75">
        <v>2500</v>
      </c>
      <c r="J171" s="64" t="s">
        <v>34</v>
      </c>
      <c r="K171" s="18"/>
      <c r="L171" s="19"/>
      <c r="M171" s="6">
        <v>23</v>
      </c>
      <c r="N171" s="6" t="s">
        <v>146</v>
      </c>
      <c r="O171" s="6">
        <v>2023</v>
      </c>
      <c r="P171" s="8" t="str">
        <f t="shared" si="6"/>
        <v>lørdag</v>
      </c>
      <c r="Q171" s="84" t="str">
        <f t="shared" si="7"/>
        <v>23-09-2023</v>
      </c>
      <c r="R171" s="6" t="str">
        <f t="shared" si="8"/>
        <v>09</v>
      </c>
      <c r="S171" s="6"/>
      <c r="T171" s="6"/>
      <c r="U171" s="8"/>
    </row>
    <row r="172" spans="1:21">
      <c r="A172" s="77">
        <v>169</v>
      </c>
      <c r="B172" s="92" t="s">
        <v>577</v>
      </c>
      <c r="C172" s="18" t="s">
        <v>578</v>
      </c>
      <c r="D172" t="s">
        <v>579</v>
      </c>
      <c r="E172" s="93" t="s">
        <v>580</v>
      </c>
      <c r="F172" s="58">
        <v>0.16479166666666667</v>
      </c>
      <c r="G172" s="30">
        <v>0.375</v>
      </c>
      <c r="H172" s="1">
        <v>1</v>
      </c>
      <c r="I172" s="75">
        <v>1000</v>
      </c>
      <c r="J172" s="64" t="e" cm="1" vm="22">
        <f t="array" aca="1" ref="J172" ca="1">_FV(K172,"Capital/Major City",TRUE)</f>
        <v>#VALUE!</v>
      </c>
      <c r="K172" s="20" t="e" vm="23">
        <v>#VALUE!</v>
      </c>
      <c r="L172" s="19" t="e" cm="1" vm="24">
        <f t="array" aca="1" ref="L172" ca="1">_FV(K172,"Image")</f>
        <v>#VALUE!</v>
      </c>
      <c r="M172" s="6">
        <v>1</v>
      </c>
      <c r="N172" s="6" t="s">
        <v>153</v>
      </c>
      <c r="O172" s="6">
        <v>2023</v>
      </c>
      <c r="P172" s="8" t="str">
        <f t="shared" si="6"/>
        <v>søndag</v>
      </c>
      <c r="Q172" s="84" t="str">
        <f t="shared" si="7"/>
        <v>1-10-2023</v>
      </c>
      <c r="R172" s="6" t="str">
        <f t="shared" si="8"/>
        <v>10</v>
      </c>
      <c r="S172" s="6"/>
      <c r="T172" s="6"/>
      <c r="U172" s="8"/>
    </row>
    <row r="173" spans="1:21">
      <c r="A173" s="77">
        <v>170</v>
      </c>
      <c r="B173" s="3" t="s">
        <v>581</v>
      </c>
      <c r="C173" s="18" t="s">
        <v>119</v>
      </c>
      <c r="D173" t="s">
        <v>582</v>
      </c>
      <c r="E173" t="s">
        <v>583</v>
      </c>
      <c r="F173" s="58">
        <v>0.15833333333333333</v>
      </c>
      <c r="G173" s="30">
        <v>0.33333333333333331</v>
      </c>
      <c r="H173" s="1">
        <v>6</v>
      </c>
      <c r="I173" s="75">
        <v>2625</v>
      </c>
      <c r="J173" s="64" t="s">
        <v>119</v>
      </c>
      <c r="K173" s="18"/>
      <c r="L173" s="19"/>
      <c r="M173" s="6">
        <v>8</v>
      </c>
      <c r="N173" s="6" t="s">
        <v>153</v>
      </c>
      <c r="O173" s="6">
        <v>2023</v>
      </c>
      <c r="P173" s="8" t="str">
        <f t="shared" si="6"/>
        <v>søndag</v>
      </c>
      <c r="Q173" s="84" t="str">
        <f t="shared" si="7"/>
        <v>8-10-2023</v>
      </c>
      <c r="R173" s="6" t="str">
        <f t="shared" si="8"/>
        <v>10</v>
      </c>
      <c r="S173" s="6"/>
      <c r="T173" s="6"/>
      <c r="U173" s="8"/>
    </row>
    <row r="174" spans="1:21">
      <c r="A174" s="77">
        <v>171</v>
      </c>
      <c r="B174" t="s">
        <v>584</v>
      </c>
      <c r="C174" t="s">
        <v>25</v>
      </c>
      <c r="D174" t="s">
        <v>165</v>
      </c>
      <c r="E174" t="s">
        <v>585</v>
      </c>
      <c r="F174" s="58">
        <v>0.17893518518518517</v>
      </c>
      <c r="G174" s="30">
        <v>0.33333333333333331</v>
      </c>
      <c r="H174" s="1">
        <v>6</v>
      </c>
      <c r="I174" s="75">
        <v>3600</v>
      </c>
      <c r="J174" s="27" t="s">
        <v>25</v>
      </c>
      <c r="K174" s="18"/>
      <c r="L174" s="19"/>
      <c r="M174" s="6">
        <v>22</v>
      </c>
      <c r="N174" s="6" t="s">
        <v>153</v>
      </c>
      <c r="O174" s="6">
        <v>2023</v>
      </c>
      <c r="P174" s="8" t="str">
        <f t="shared" si="6"/>
        <v>søndag</v>
      </c>
      <c r="Q174" s="84" t="str">
        <f t="shared" si="7"/>
        <v>22-10-2023</v>
      </c>
      <c r="R174" s="6" t="str">
        <f t="shared" si="8"/>
        <v>10</v>
      </c>
      <c r="S174" s="6"/>
      <c r="T174" s="6"/>
      <c r="U174" s="8"/>
    </row>
    <row r="175" spans="1:21">
      <c r="A175" s="77">
        <v>172</v>
      </c>
      <c r="B175" s="18" t="s">
        <v>368</v>
      </c>
      <c r="C175" s="18" t="s">
        <v>586</v>
      </c>
      <c r="D175" t="s">
        <v>587</v>
      </c>
      <c r="E175" s="31" t="s">
        <v>588</v>
      </c>
      <c r="F175" s="58">
        <v>0.18618055555555557</v>
      </c>
      <c r="G175" s="30">
        <v>0.375</v>
      </c>
      <c r="H175" s="1">
        <v>6</v>
      </c>
      <c r="I175" s="75">
        <v>6720</v>
      </c>
      <c r="J175" s="64" t="s">
        <v>586</v>
      </c>
      <c r="K175" s="18"/>
      <c r="L175" s="19"/>
      <c r="M175" s="6">
        <v>27</v>
      </c>
      <c r="N175" s="6" t="s">
        <v>153</v>
      </c>
      <c r="O175" s="6">
        <v>2023</v>
      </c>
      <c r="P175" s="8" t="str">
        <f t="shared" si="6"/>
        <v>fredag</v>
      </c>
      <c r="Q175" s="84" t="str">
        <f t="shared" si="7"/>
        <v>27-10-2023</v>
      </c>
      <c r="R175" s="6" t="str">
        <f t="shared" si="8"/>
        <v>10</v>
      </c>
      <c r="S175" s="6"/>
      <c r="T175" s="78"/>
      <c r="U175" s="8"/>
    </row>
    <row r="176" spans="1:21">
      <c r="A176" s="77">
        <v>173</v>
      </c>
      <c r="B176" s="18" t="s">
        <v>368</v>
      </c>
      <c r="C176" t="s">
        <v>589</v>
      </c>
      <c r="D176" t="s">
        <v>590</v>
      </c>
      <c r="E176" s="31" t="s">
        <v>591</v>
      </c>
      <c r="F176" s="58">
        <v>0.19837962962962963</v>
      </c>
      <c r="G176" s="30">
        <v>0.39583333333333331</v>
      </c>
      <c r="H176" s="1">
        <v>5</v>
      </c>
      <c r="I176" s="75">
        <v>6857</v>
      </c>
      <c r="J176" s="64" t="s">
        <v>589</v>
      </c>
      <c r="K176" s="18"/>
      <c r="L176" s="19"/>
      <c r="M176" s="6">
        <v>28</v>
      </c>
      <c r="N176" s="6" t="s">
        <v>153</v>
      </c>
      <c r="O176" s="6">
        <v>2023</v>
      </c>
      <c r="P176" s="8" t="str">
        <f t="shared" si="6"/>
        <v>lørdag</v>
      </c>
      <c r="Q176" s="84" t="str">
        <f t="shared" si="7"/>
        <v>28-10-2023</v>
      </c>
      <c r="R176" s="6" t="str">
        <f t="shared" si="8"/>
        <v>10</v>
      </c>
      <c r="S176" s="6"/>
      <c r="T176" s="6"/>
      <c r="U176" s="8"/>
    </row>
    <row r="177" spans="1:21">
      <c r="A177" s="77">
        <v>174</v>
      </c>
      <c r="B177" s="18" t="s">
        <v>368</v>
      </c>
      <c r="C177" t="s">
        <v>592</v>
      </c>
      <c r="D177" t="s">
        <v>593</v>
      </c>
      <c r="E177" s="31" t="s">
        <v>594</v>
      </c>
      <c r="F177" s="58">
        <v>0.20271990740740742</v>
      </c>
      <c r="G177" s="30">
        <v>0.375</v>
      </c>
      <c r="H177" s="1">
        <v>5</v>
      </c>
      <c r="I177" s="75">
        <v>6600</v>
      </c>
      <c r="J177" s="27" t="s">
        <v>592</v>
      </c>
      <c r="K177" s="18"/>
      <c r="L177" s="19"/>
      <c r="M177" s="6">
        <v>29</v>
      </c>
      <c r="N177" s="6" t="s">
        <v>153</v>
      </c>
      <c r="O177" s="6">
        <v>2023</v>
      </c>
      <c r="P177" s="8" t="str">
        <f t="shared" si="6"/>
        <v>søndag</v>
      </c>
      <c r="Q177" s="84" t="str">
        <f t="shared" si="7"/>
        <v>29-10-2023</v>
      </c>
      <c r="R177" s="6" t="str">
        <f t="shared" si="8"/>
        <v>10</v>
      </c>
      <c r="S177" s="6"/>
      <c r="T177" s="6"/>
      <c r="U177" s="8"/>
    </row>
    <row r="178" spans="1:21">
      <c r="A178" s="77">
        <v>175</v>
      </c>
      <c r="B178" t="s">
        <v>595</v>
      </c>
      <c r="C178" t="s">
        <v>161</v>
      </c>
      <c r="D178" t="s">
        <v>345</v>
      </c>
      <c r="E178" t="s">
        <v>596</v>
      </c>
      <c r="F178" s="58">
        <v>0.16592592592592592</v>
      </c>
      <c r="G178" s="30">
        <v>0.33333333333333331</v>
      </c>
      <c r="H178" s="1">
        <v>6</v>
      </c>
      <c r="I178" s="75">
        <v>4000</v>
      </c>
      <c r="J178" s="64" t="s">
        <v>161</v>
      </c>
      <c r="K178" s="18"/>
      <c r="L178" s="19"/>
      <c r="M178" s="6">
        <v>3</v>
      </c>
      <c r="N178" s="6" t="s">
        <v>66</v>
      </c>
      <c r="O178" s="6">
        <v>2023</v>
      </c>
      <c r="P178" s="8" t="str">
        <f t="shared" si="6"/>
        <v>søndag</v>
      </c>
      <c r="Q178" s="84" t="str">
        <f t="shared" si="7"/>
        <v>3-12-2023</v>
      </c>
      <c r="R178" s="6" t="str">
        <f t="shared" si="8"/>
        <v>12</v>
      </c>
      <c r="S178" s="6"/>
      <c r="T178" s="6"/>
      <c r="U178" s="8"/>
    </row>
    <row r="179" spans="1:21">
      <c r="A179" s="77">
        <v>176</v>
      </c>
      <c r="B179" s="3" t="s">
        <v>597</v>
      </c>
      <c r="C179" t="s">
        <v>292</v>
      </c>
      <c r="D179" s="3" t="s">
        <v>350</v>
      </c>
      <c r="E179" s="66" t="s">
        <v>598</v>
      </c>
      <c r="F179" s="58">
        <v>0.17775462962962962</v>
      </c>
      <c r="G179" s="30">
        <v>0.33333333333333331</v>
      </c>
      <c r="H179" s="1">
        <v>6</v>
      </c>
      <c r="I179" s="75">
        <v>2640</v>
      </c>
      <c r="J179" s="64" t="s">
        <v>292</v>
      </c>
      <c r="K179" s="18"/>
      <c r="L179" s="19"/>
      <c r="M179" s="6">
        <v>26</v>
      </c>
      <c r="N179" s="6" t="s">
        <v>66</v>
      </c>
      <c r="O179" s="6">
        <v>2023</v>
      </c>
      <c r="P179" s="8" t="str">
        <f t="shared" si="6"/>
        <v>tirsdag</v>
      </c>
      <c r="Q179" s="84" t="str">
        <f t="shared" si="7"/>
        <v>26-12-2023</v>
      </c>
      <c r="R179" s="6" t="str">
        <f t="shared" si="8"/>
        <v>12</v>
      </c>
      <c r="S179" s="6"/>
      <c r="T179" s="6"/>
      <c r="U179" s="8"/>
    </row>
    <row r="180" spans="1:21">
      <c r="A180" s="94">
        <v>177</v>
      </c>
      <c r="B180" s="18" t="s">
        <v>599</v>
      </c>
      <c r="C180" t="s">
        <v>161</v>
      </c>
      <c r="D180" t="s">
        <v>345</v>
      </c>
      <c r="E180" t="s">
        <v>600</v>
      </c>
      <c r="F180" s="58">
        <v>0.16533564814814813</v>
      </c>
      <c r="G180" s="30">
        <v>0.33333333333333331</v>
      </c>
      <c r="H180" s="1">
        <v>2</v>
      </c>
      <c r="I180" s="75">
        <v>4000</v>
      </c>
      <c r="J180" s="64" t="s">
        <v>161</v>
      </c>
      <c r="K180" s="20"/>
      <c r="L180" s="19"/>
      <c r="M180" s="6">
        <v>27</v>
      </c>
      <c r="N180" s="6" t="s">
        <v>122</v>
      </c>
      <c r="O180" s="6">
        <v>2024</v>
      </c>
      <c r="P180" s="8" t="str">
        <f t="shared" si="6"/>
        <v>lørdag</v>
      </c>
      <c r="Q180" s="84" t="str">
        <f t="shared" si="7"/>
        <v>27-01-2024</v>
      </c>
      <c r="R180" s="6" t="str">
        <f t="shared" si="8"/>
        <v>01</v>
      </c>
      <c r="S180" s="6"/>
      <c r="T180" s="6"/>
      <c r="U180" s="8"/>
    </row>
    <row r="181" spans="1:21">
      <c r="A181" s="94">
        <v>178</v>
      </c>
      <c r="B181" t="s">
        <v>601</v>
      </c>
      <c r="C181" t="s">
        <v>45</v>
      </c>
      <c r="D181" s="18" t="s">
        <v>602</v>
      </c>
      <c r="E181" t="s">
        <v>603</v>
      </c>
      <c r="F181" s="58">
        <v>0.1557523148148148</v>
      </c>
      <c r="G181" s="17">
        <v>0.33333333333333331</v>
      </c>
      <c r="H181" s="1">
        <v>5</v>
      </c>
      <c r="I181" s="75">
        <v>2650</v>
      </c>
      <c r="J181" s="27" t="s">
        <v>45</v>
      </c>
      <c r="K181" s="20"/>
      <c r="L181" s="19"/>
      <c r="M181" s="6">
        <v>18</v>
      </c>
      <c r="N181" s="6" t="s">
        <v>73</v>
      </c>
      <c r="O181" s="6">
        <v>2024</v>
      </c>
      <c r="P181" s="8" t="str">
        <f t="shared" si="6"/>
        <v>søndag</v>
      </c>
      <c r="Q181" s="84" t="str">
        <f t="shared" si="7"/>
        <v>18-02-2024</v>
      </c>
      <c r="R181" s="6" t="str">
        <f t="shared" si="8"/>
        <v>02</v>
      </c>
      <c r="S181" s="6"/>
      <c r="T181" s="6"/>
      <c r="U181" s="8"/>
    </row>
    <row r="182" spans="1:21">
      <c r="A182" s="94">
        <v>179</v>
      </c>
      <c r="B182" s="18" t="s">
        <v>604</v>
      </c>
      <c r="C182" s="18" t="s">
        <v>97</v>
      </c>
      <c r="D182" s="18" t="s">
        <v>605</v>
      </c>
      <c r="E182" s="18" t="s">
        <v>606</v>
      </c>
      <c r="F182" s="58">
        <v>0.17710648148148148</v>
      </c>
      <c r="G182" s="17">
        <v>0.64583333333333337</v>
      </c>
      <c r="H182" s="1">
        <v>6</v>
      </c>
      <c r="I182" s="75">
        <v>4700</v>
      </c>
      <c r="J182" s="64" t="s">
        <v>97</v>
      </c>
      <c r="K182" s="20"/>
      <c r="L182" s="19"/>
      <c r="M182" s="6">
        <v>29</v>
      </c>
      <c r="N182" s="6" t="s">
        <v>73</v>
      </c>
      <c r="O182" s="6">
        <v>2024</v>
      </c>
      <c r="P182" s="8" t="str">
        <f t="shared" si="6"/>
        <v>torsdag</v>
      </c>
      <c r="Q182" s="84" t="str">
        <f t="shared" si="7"/>
        <v>29-02-2024</v>
      </c>
      <c r="R182" s="6" t="str">
        <f t="shared" si="8"/>
        <v>02</v>
      </c>
      <c r="S182" s="6"/>
      <c r="T182" s="6"/>
      <c r="U182" s="8"/>
    </row>
    <row r="183" spans="1:21">
      <c r="A183" s="94">
        <v>180</v>
      </c>
      <c r="B183" s="18" t="s">
        <v>607</v>
      </c>
      <c r="C183" s="18" t="s">
        <v>92</v>
      </c>
      <c r="D183" t="s">
        <v>608</v>
      </c>
      <c r="E183" s="95" t="s">
        <v>609</v>
      </c>
      <c r="F183" s="58">
        <v>0.16995370370370369</v>
      </c>
      <c r="G183" s="17">
        <v>0.375</v>
      </c>
      <c r="H183" s="1">
        <v>5</v>
      </c>
      <c r="I183" s="75">
        <v>4100</v>
      </c>
      <c r="J183" s="64" t="s">
        <v>92</v>
      </c>
      <c r="K183" s="20"/>
      <c r="L183" s="19"/>
      <c r="M183" s="6">
        <v>9</v>
      </c>
      <c r="N183" s="6" t="s">
        <v>275</v>
      </c>
      <c r="O183" s="6">
        <v>2024</v>
      </c>
      <c r="P183" s="8" t="str">
        <f t="shared" si="6"/>
        <v>lørdag</v>
      </c>
      <c r="Q183" s="84" t="str">
        <f t="shared" si="7"/>
        <v>9-03-2024</v>
      </c>
      <c r="R183" s="6" t="str">
        <f t="shared" si="8"/>
        <v>03</v>
      </c>
      <c r="S183" s="6"/>
      <c r="T183" s="6"/>
      <c r="U183" s="8"/>
    </row>
    <row r="184" spans="1:21">
      <c r="A184" s="94">
        <v>181</v>
      </c>
      <c r="B184" s="18" t="s">
        <v>610</v>
      </c>
      <c r="C184" t="s">
        <v>611</v>
      </c>
      <c r="D184" s="18" t="s">
        <v>612</v>
      </c>
      <c r="E184" s="96" t="s">
        <v>613</v>
      </c>
      <c r="F184" s="58">
        <v>0.15774305555555557</v>
      </c>
      <c r="G184" s="17">
        <v>0.43402777777777779</v>
      </c>
      <c r="H184" s="1">
        <v>1</v>
      </c>
      <c r="I184" s="75">
        <v>2116</v>
      </c>
      <c r="J184" s="64" t="e" vm="25">
        <v>#VALUE!</v>
      </c>
      <c r="K184" s="20" t="e" vm="26">
        <v>#VALUE!</v>
      </c>
      <c r="L184" s="19" t="e" cm="1" vm="27">
        <f t="array" aca="1" ref="L184" ca="1">_FV(K184,"Image")</f>
        <v>#VALUE!</v>
      </c>
      <c r="M184" s="6">
        <v>15</v>
      </c>
      <c r="N184" s="6" t="s">
        <v>28</v>
      </c>
      <c r="O184" s="6">
        <v>2024</v>
      </c>
      <c r="P184" s="8" t="str">
        <f t="shared" si="6"/>
        <v>mandag</v>
      </c>
      <c r="Q184" s="84" t="str">
        <f t="shared" si="7"/>
        <v>15-04-2024</v>
      </c>
      <c r="R184" s="6" t="str">
        <f t="shared" si="8"/>
        <v>04</v>
      </c>
      <c r="S184" s="6"/>
      <c r="T184" s="6"/>
      <c r="U184" s="8"/>
    </row>
    <row r="185" spans="1:21">
      <c r="A185" s="94">
        <v>182</v>
      </c>
      <c r="B185" t="s">
        <v>614</v>
      </c>
      <c r="C185" t="s">
        <v>615</v>
      </c>
      <c r="D185" t="s">
        <v>616</v>
      </c>
      <c r="E185" t="s">
        <v>617</v>
      </c>
      <c r="F185" s="58">
        <v>0.16259259259259259</v>
      </c>
      <c r="G185" s="30">
        <v>0.375</v>
      </c>
      <c r="H185" s="1">
        <v>6</v>
      </c>
      <c r="I185" s="75">
        <v>4682</v>
      </c>
      <c r="J185" s="27" t="s">
        <v>104</v>
      </c>
      <c r="K185" s="18"/>
      <c r="L185" s="19"/>
      <c r="M185" s="6">
        <v>28</v>
      </c>
      <c r="N185" s="6" t="s">
        <v>28</v>
      </c>
      <c r="O185" s="6">
        <v>2024</v>
      </c>
      <c r="P185" s="8" t="str">
        <f t="shared" si="6"/>
        <v>søndag</v>
      </c>
      <c r="Q185" s="84" t="str">
        <f t="shared" si="7"/>
        <v>28-04-2024</v>
      </c>
      <c r="R185" s="6" t="str">
        <f t="shared" si="8"/>
        <v>04</v>
      </c>
      <c r="S185" s="6"/>
      <c r="T185" s="6"/>
      <c r="U185" s="8"/>
    </row>
    <row r="186" spans="1:21">
      <c r="A186" s="94">
        <v>183</v>
      </c>
      <c r="B186" s="18" t="s">
        <v>618</v>
      </c>
      <c r="C186" t="s">
        <v>619</v>
      </c>
      <c r="D186" t="s">
        <v>620</v>
      </c>
      <c r="E186" s="96" t="s">
        <v>621</v>
      </c>
      <c r="F186" s="58">
        <v>0.14798611111111112</v>
      </c>
      <c r="G186" s="30">
        <v>0.375</v>
      </c>
      <c r="H186" s="1">
        <v>1</v>
      </c>
      <c r="I186" s="75">
        <v>1000</v>
      </c>
      <c r="J186" s="64" t="e" vm="28">
        <v>#VALUE!</v>
      </c>
      <c r="K186" s="20" t="e" vm="29">
        <v>#VALUE!</v>
      </c>
      <c r="L186" s="19" t="e" cm="1" vm="30">
        <f t="array" aca="1" ref="L186" ca="1">_FV(K186,"Image")</f>
        <v>#VALUE!</v>
      </c>
      <c r="M186" s="6">
        <v>5</v>
      </c>
      <c r="N186" s="6" t="s">
        <v>35</v>
      </c>
      <c r="O186" s="6">
        <v>2024</v>
      </c>
      <c r="P186" s="8" t="str">
        <f t="shared" si="6"/>
        <v>søndag</v>
      </c>
      <c r="Q186" s="84" t="str">
        <f t="shared" si="7"/>
        <v>5-05-2024</v>
      </c>
      <c r="R186" s="6" t="str">
        <f t="shared" si="8"/>
        <v>05</v>
      </c>
      <c r="S186" s="6"/>
      <c r="T186" s="6"/>
      <c r="U186" s="8"/>
    </row>
    <row r="187" spans="1:21">
      <c r="A187" s="94">
        <v>184</v>
      </c>
      <c r="B187" t="s">
        <v>622</v>
      </c>
      <c r="C187" t="s">
        <v>25</v>
      </c>
      <c r="D187" t="s">
        <v>165</v>
      </c>
      <c r="E187" t="s">
        <v>623</v>
      </c>
      <c r="F187" s="58">
        <v>0.14422453703703703</v>
      </c>
      <c r="G187" s="17">
        <v>0.3125</v>
      </c>
      <c r="H187" s="1">
        <v>6</v>
      </c>
      <c r="I187" s="75">
        <v>3600</v>
      </c>
      <c r="J187" s="64" t="s">
        <v>25</v>
      </c>
      <c r="K187" s="18"/>
      <c r="L187" s="19"/>
      <c r="M187" s="6">
        <v>11</v>
      </c>
      <c r="N187" s="6" t="s">
        <v>35</v>
      </c>
      <c r="O187" s="6">
        <v>2024</v>
      </c>
      <c r="P187" s="8" t="str">
        <f t="shared" si="6"/>
        <v>lørdag</v>
      </c>
      <c r="Q187" s="84" t="str">
        <f t="shared" si="7"/>
        <v>11-05-2024</v>
      </c>
      <c r="R187" s="6" t="str">
        <f t="shared" si="8"/>
        <v>05</v>
      </c>
      <c r="S187" s="6"/>
      <c r="T187" s="6"/>
      <c r="U187" s="8"/>
    </row>
    <row r="188" spans="1:21">
      <c r="A188" s="94">
        <v>185</v>
      </c>
      <c r="B188" t="s">
        <v>624</v>
      </c>
      <c r="C188" t="s">
        <v>625</v>
      </c>
      <c r="D188" t="s">
        <v>626</v>
      </c>
      <c r="E188" t="s">
        <v>627</v>
      </c>
      <c r="F188" s="58">
        <v>0.16574074074074074</v>
      </c>
      <c r="G188" s="17">
        <v>0.33333333333333331</v>
      </c>
      <c r="H188" s="1">
        <v>6</v>
      </c>
      <c r="I188" s="75">
        <v>3650</v>
      </c>
      <c r="J188" s="27" t="s">
        <v>256</v>
      </c>
      <c r="K188" s="20"/>
      <c r="L188" s="19"/>
      <c r="M188" s="6">
        <v>19</v>
      </c>
      <c r="N188" s="6" t="s">
        <v>35</v>
      </c>
      <c r="O188" s="6">
        <v>2024</v>
      </c>
      <c r="P188" s="8" t="str">
        <f t="shared" si="6"/>
        <v>søndag</v>
      </c>
      <c r="Q188" s="84" t="str">
        <f t="shared" si="7"/>
        <v>19-05-2024</v>
      </c>
      <c r="R188" s="6" t="str">
        <f t="shared" si="8"/>
        <v>05</v>
      </c>
      <c r="S188" s="6"/>
      <c r="T188" s="6"/>
      <c r="U188" s="8"/>
    </row>
    <row r="189" spans="1:21">
      <c r="A189" s="94">
        <v>186</v>
      </c>
      <c r="B189" t="s">
        <v>628</v>
      </c>
      <c r="C189" t="s">
        <v>311</v>
      </c>
      <c r="D189" t="s">
        <v>629</v>
      </c>
      <c r="E189" s="66" t="s">
        <v>630</v>
      </c>
      <c r="F189" s="58">
        <v>0.17924768518518519</v>
      </c>
      <c r="G189" s="17">
        <v>0.33333333333333331</v>
      </c>
      <c r="H189" s="1">
        <v>5</v>
      </c>
      <c r="I189" s="75">
        <v>2610</v>
      </c>
      <c r="J189" s="27" t="s">
        <v>311</v>
      </c>
      <c r="K189" s="20"/>
      <c r="L189" s="19"/>
      <c r="M189" s="6">
        <v>2</v>
      </c>
      <c r="N189" s="6" t="s">
        <v>48</v>
      </c>
      <c r="O189" s="6">
        <v>2024</v>
      </c>
      <c r="P189" s="8" t="str">
        <f t="shared" si="6"/>
        <v>søndag</v>
      </c>
      <c r="Q189" s="84" t="str">
        <f t="shared" si="7"/>
        <v>2-06-2024</v>
      </c>
      <c r="R189" s="6" t="str">
        <f t="shared" si="8"/>
        <v>06</v>
      </c>
      <c r="S189" s="6"/>
      <c r="T189" s="6"/>
      <c r="U189" s="8"/>
    </row>
    <row r="190" spans="1:21">
      <c r="A190" s="94">
        <v>187</v>
      </c>
      <c r="B190" t="s">
        <v>631</v>
      </c>
      <c r="C190" t="s">
        <v>625</v>
      </c>
      <c r="D190" t="s">
        <v>626</v>
      </c>
      <c r="E190" t="s">
        <v>632</v>
      </c>
      <c r="F190" s="58">
        <v>0.16511574074074073</v>
      </c>
      <c r="G190" s="17">
        <v>0.3125</v>
      </c>
      <c r="H190" s="1">
        <v>6</v>
      </c>
      <c r="I190" s="75">
        <v>3650</v>
      </c>
      <c r="J190" s="27" t="s">
        <v>256</v>
      </c>
      <c r="K190" s="20"/>
      <c r="L190" s="19"/>
      <c r="M190" s="6">
        <v>22</v>
      </c>
      <c r="N190" s="6" t="s">
        <v>48</v>
      </c>
      <c r="O190" s="6">
        <v>2024</v>
      </c>
      <c r="P190" s="8" t="str">
        <f t="shared" si="6"/>
        <v>lørdag</v>
      </c>
      <c r="Q190" s="84" t="str">
        <f t="shared" si="7"/>
        <v>22-06-2024</v>
      </c>
      <c r="R190" s="6" t="str">
        <f t="shared" si="8"/>
        <v>06</v>
      </c>
      <c r="S190" s="6"/>
      <c r="T190" s="6"/>
      <c r="U190" s="8"/>
    </row>
    <row r="191" spans="1:21">
      <c r="A191" s="94">
        <v>188</v>
      </c>
      <c r="B191" t="s">
        <v>633</v>
      </c>
      <c r="C191" s="18" t="s">
        <v>143</v>
      </c>
      <c r="D191" t="s">
        <v>634</v>
      </c>
      <c r="E191" s="18" t="s">
        <v>635</v>
      </c>
      <c r="F191" s="58">
        <v>0.16471064814814815</v>
      </c>
      <c r="G191" s="17">
        <v>0.33333333333333331</v>
      </c>
      <c r="H191" s="1">
        <v>6</v>
      </c>
      <c r="I191" s="75">
        <v>3600</v>
      </c>
      <c r="J191" s="64" t="s">
        <v>25</v>
      </c>
      <c r="K191" s="20"/>
      <c r="L191" s="19"/>
      <c r="M191" s="6">
        <v>29</v>
      </c>
      <c r="N191" s="6" t="s">
        <v>48</v>
      </c>
      <c r="O191" s="6">
        <v>2024</v>
      </c>
      <c r="P191" s="8" t="str">
        <f t="shared" si="6"/>
        <v>lørdag</v>
      </c>
      <c r="Q191" s="84" t="str">
        <f t="shared" si="7"/>
        <v>29-06-2024</v>
      </c>
      <c r="R191" s="6" t="str">
        <f t="shared" si="8"/>
        <v>06</v>
      </c>
      <c r="S191" s="6"/>
      <c r="T191" s="6"/>
      <c r="U191" s="8"/>
    </row>
    <row r="192" spans="1:21">
      <c r="A192" s="94">
        <v>189</v>
      </c>
      <c r="B192" s="3" t="s">
        <v>334</v>
      </c>
      <c r="C192" s="13" t="s">
        <v>51</v>
      </c>
      <c r="D192" s="3" t="s">
        <v>52</v>
      </c>
      <c r="E192" t="s">
        <v>636</v>
      </c>
      <c r="F192" s="58">
        <v>0.18920138888888888</v>
      </c>
      <c r="G192" s="12">
        <v>0.25</v>
      </c>
      <c r="H192" s="1">
        <v>6</v>
      </c>
      <c r="I192" s="75">
        <v>2670</v>
      </c>
      <c r="J192" s="64" t="s">
        <v>54</v>
      </c>
      <c r="K192" s="20"/>
      <c r="L192" s="19"/>
      <c r="M192" s="6">
        <v>7</v>
      </c>
      <c r="N192" s="6" t="s">
        <v>55</v>
      </c>
      <c r="O192" s="6">
        <v>2024</v>
      </c>
      <c r="P192" s="8" t="str">
        <f t="shared" si="6"/>
        <v>søndag</v>
      </c>
      <c r="Q192" s="84" t="str">
        <f t="shared" si="7"/>
        <v>7-07-2024</v>
      </c>
      <c r="R192" s="6" t="str">
        <f t="shared" si="8"/>
        <v>07</v>
      </c>
      <c r="S192" s="6"/>
      <c r="T192" s="6"/>
      <c r="U192" s="8"/>
    </row>
    <row r="193" spans="1:21">
      <c r="A193" s="94">
        <v>190</v>
      </c>
      <c r="B193" s="3" t="s">
        <v>558</v>
      </c>
      <c r="C193" t="s">
        <v>92</v>
      </c>
      <c r="D193" t="s">
        <v>106</v>
      </c>
      <c r="E193" s="82" t="s">
        <v>637</v>
      </c>
      <c r="F193" s="58">
        <v>0.17379629629629631</v>
      </c>
      <c r="G193" s="30">
        <v>0.375</v>
      </c>
      <c r="H193" s="1">
        <v>6</v>
      </c>
      <c r="I193" s="75">
        <v>4100</v>
      </c>
      <c r="J193" s="27" t="s">
        <v>92</v>
      </c>
      <c r="K193" s="18"/>
      <c r="L193" s="19"/>
      <c r="M193" s="6">
        <v>9</v>
      </c>
      <c r="N193" s="6" t="s">
        <v>55</v>
      </c>
      <c r="O193" s="6">
        <v>2024</v>
      </c>
      <c r="P193" s="8" t="str">
        <f t="shared" si="6"/>
        <v>tirsdag</v>
      </c>
      <c r="Q193" s="84" t="str">
        <f t="shared" si="7"/>
        <v>9-07-2024</v>
      </c>
      <c r="R193" s="6" t="str">
        <f t="shared" si="8"/>
        <v>07</v>
      </c>
      <c r="S193" s="6"/>
      <c r="T193" s="6"/>
      <c r="U193" s="8"/>
    </row>
    <row r="194" spans="1:21">
      <c r="A194" s="94">
        <v>191</v>
      </c>
      <c r="B194" t="s">
        <v>334</v>
      </c>
      <c r="C194" s="18" t="s">
        <v>51</v>
      </c>
      <c r="D194" t="s">
        <v>52</v>
      </c>
      <c r="E194" s="82" t="s">
        <v>638</v>
      </c>
      <c r="F194" s="58">
        <v>0.1650925925925926</v>
      </c>
      <c r="G194" s="12">
        <v>0.25</v>
      </c>
      <c r="H194" s="1">
        <v>6</v>
      </c>
      <c r="I194" s="75">
        <v>2670</v>
      </c>
      <c r="J194" s="64" t="s">
        <v>54</v>
      </c>
      <c r="K194" s="20"/>
      <c r="L194" s="19"/>
      <c r="M194" s="6">
        <v>13</v>
      </c>
      <c r="N194" s="6" t="s">
        <v>55</v>
      </c>
      <c r="O194" s="6">
        <v>2024</v>
      </c>
      <c r="P194" s="8" t="str">
        <f t="shared" si="6"/>
        <v>lørdag</v>
      </c>
      <c r="Q194" s="84" t="str">
        <f t="shared" si="7"/>
        <v>13-07-2024</v>
      </c>
      <c r="R194" s="6" t="str">
        <f t="shared" si="8"/>
        <v>07</v>
      </c>
      <c r="S194" s="6"/>
      <c r="T194" s="6"/>
      <c r="U194" s="8"/>
    </row>
    <row r="195" spans="1:21">
      <c r="A195" s="94">
        <v>192</v>
      </c>
      <c r="B195" s="3" t="s">
        <v>558</v>
      </c>
      <c r="C195" t="s">
        <v>92</v>
      </c>
      <c r="D195" t="s">
        <v>106</v>
      </c>
      <c r="E195" s="82" t="s">
        <v>639</v>
      </c>
      <c r="F195" s="58">
        <v>0.17296296296296296</v>
      </c>
      <c r="G195" s="30">
        <v>0.375</v>
      </c>
      <c r="H195" s="1">
        <v>6</v>
      </c>
      <c r="I195" s="75">
        <v>4100</v>
      </c>
      <c r="J195" s="27" t="s">
        <v>92</v>
      </c>
      <c r="K195" s="20"/>
      <c r="L195" s="19"/>
      <c r="M195" s="6">
        <v>16</v>
      </c>
      <c r="N195" s="6" t="s">
        <v>55</v>
      </c>
      <c r="O195" s="6">
        <v>2024</v>
      </c>
      <c r="P195" s="8" t="str">
        <f t="shared" si="6"/>
        <v>tirsdag</v>
      </c>
      <c r="Q195" s="84" t="str">
        <f t="shared" si="7"/>
        <v>16-07-2024</v>
      </c>
      <c r="R195" s="6" t="str">
        <f t="shared" si="8"/>
        <v>07</v>
      </c>
      <c r="S195" s="6"/>
      <c r="T195" s="6"/>
      <c r="U195" s="8"/>
    </row>
    <row r="196" spans="1:21">
      <c r="A196" s="94">
        <v>193</v>
      </c>
      <c r="B196" t="s">
        <v>334</v>
      </c>
      <c r="C196" s="18" t="s">
        <v>51</v>
      </c>
      <c r="D196" t="s">
        <v>52</v>
      </c>
      <c r="E196" t="s">
        <v>640</v>
      </c>
      <c r="F196" s="58">
        <v>0.17939814814814814</v>
      </c>
      <c r="G196" s="12">
        <v>0.25</v>
      </c>
      <c r="H196" s="1">
        <v>6</v>
      </c>
      <c r="I196" s="75">
        <v>2670</v>
      </c>
      <c r="J196" s="64" t="s">
        <v>54</v>
      </c>
      <c r="K196" s="20"/>
      <c r="L196" s="19"/>
      <c r="M196" s="6">
        <v>20</v>
      </c>
      <c r="N196" s="6" t="s">
        <v>55</v>
      </c>
      <c r="O196" s="6">
        <v>2024</v>
      </c>
      <c r="P196" s="8" t="str">
        <f t="shared" si="6"/>
        <v>lørdag</v>
      </c>
      <c r="Q196" s="84" t="str">
        <f t="shared" si="7"/>
        <v>20-07-2024</v>
      </c>
      <c r="R196" s="6" t="str">
        <f t="shared" si="8"/>
        <v>07</v>
      </c>
      <c r="S196" s="6"/>
      <c r="T196" s="6"/>
      <c r="U196" s="8"/>
    </row>
    <row r="197" spans="1:21">
      <c r="A197" s="94">
        <v>194</v>
      </c>
      <c r="B197" s="3" t="s">
        <v>558</v>
      </c>
      <c r="C197" t="s">
        <v>92</v>
      </c>
      <c r="D197" t="s">
        <v>106</v>
      </c>
      <c r="E197" s="82" t="s">
        <v>641</v>
      </c>
      <c r="F197" s="58">
        <v>0.18318287037037037</v>
      </c>
      <c r="G197" s="30">
        <v>0.375</v>
      </c>
      <c r="H197" s="1">
        <v>6</v>
      </c>
      <c r="I197" s="75">
        <v>4100</v>
      </c>
      <c r="J197" s="27" t="s">
        <v>92</v>
      </c>
      <c r="K197" s="20"/>
      <c r="L197" s="19"/>
      <c r="M197" s="6">
        <v>23</v>
      </c>
      <c r="N197" s="6" t="s">
        <v>55</v>
      </c>
      <c r="O197" s="6">
        <v>2024</v>
      </c>
      <c r="P197" s="8" t="str">
        <f t="shared" si="6"/>
        <v>tirsdag</v>
      </c>
      <c r="Q197" s="84" t="str">
        <f t="shared" si="7"/>
        <v>23-07-2024</v>
      </c>
      <c r="R197" s="6" t="str">
        <f t="shared" si="8"/>
        <v>07</v>
      </c>
      <c r="S197" s="6"/>
      <c r="T197" s="6"/>
      <c r="U197" s="8"/>
    </row>
    <row r="198" spans="1:21">
      <c r="A198" s="94">
        <v>195</v>
      </c>
      <c r="B198" t="s">
        <v>334</v>
      </c>
      <c r="C198" s="18" t="s">
        <v>51</v>
      </c>
      <c r="D198" t="s">
        <v>52</v>
      </c>
      <c r="E198" t="s">
        <v>642</v>
      </c>
      <c r="F198" s="58">
        <v>0.18229166666666666</v>
      </c>
      <c r="G198" s="12">
        <v>0.25</v>
      </c>
      <c r="H198" s="1">
        <v>6</v>
      </c>
      <c r="I198" s="75">
        <v>2670</v>
      </c>
      <c r="J198" s="64" t="s">
        <v>54</v>
      </c>
      <c r="K198" s="20"/>
      <c r="L198" s="19"/>
      <c r="M198" s="6">
        <v>4</v>
      </c>
      <c r="N198" s="6" t="s">
        <v>340</v>
      </c>
      <c r="O198" s="6">
        <v>2024</v>
      </c>
      <c r="P198" s="8" t="str">
        <f t="shared" si="6"/>
        <v>søndag</v>
      </c>
      <c r="Q198" s="84" t="str">
        <f t="shared" si="7"/>
        <v>4-08-2024</v>
      </c>
      <c r="R198" s="6" t="str">
        <f t="shared" si="8"/>
        <v>08</v>
      </c>
      <c r="S198" s="6"/>
      <c r="T198" s="6"/>
      <c r="U198" s="8"/>
    </row>
    <row r="199" spans="1:21">
      <c r="A199" s="94">
        <v>196</v>
      </c>
      <c r="B199" t="s">
        <v>334</v>
      </c>
      <c r="C199" s="18" t="s">
        <v>51</v>
      </c>
      <c r="D199" t="s">
        <v>52</v>
      </c>
      <c r="E199" t="s">
        <v>643</v>
      </c>
      <c r="F199" s="58">
        <v>0.16449074074074074</v>
      </c>
      <c r="G199" s="12">
        <v>0.25</v>
      </c>
      <c r="H199" s="1">
        <v>6</v>
      </c>
      <c r="I199" s="75">
        <v>2670</v>
      </c>
      <c r="J199" s="64" t="s">
        <v>54</v>
      </c>
      <c r="K199" s="20"/>
      <c r="L199" s="19"/>
      <c r="M199" s="6">
        <v>10</v>
      </c>
      <c r="N199" s="6" t="s">
        <v>340</v>
      </c>
      <c r="O199" s="6">
        <v>2024</v>
      </c>
      <c r="P199" s="8" t="str">
        <f t="shared" si="6"/>
        <v>lørdag</v>
      </c>
      <c r="Q199" s="84" t="str">
        <f t="shared" si="7"/>
        <v>10-08-2024</v>
      </c>
      <c r="R199" s="6" t="str">
        <f t="shared" si="8"/>
        <v>08</v>
      </c>
      <c r="S199" s="6"/>
      <c r="T199" s="6"/>
      <c r="U199" s="8"/>
    </row>
    <row r="200" spans="1:21">
      <c r="A200" s="94">
        <v>197</v>
      </c>
      <c r="B200" s="18" t="s">
        <v>644</v>
      </c>
      <c r="C200" t="s">
        <v>645</v>
      </c>
      <c r="D200" t="s">
        <v>646</v>
      </c>
      <c r="E200" s="97" t="s">
        <v>647</v>
      </c>
      <c r="F200" s="58">
        <v>0.17118055555555556</v>
      </c>
      <c r="G200" s="17">
        <v>0.375</v>
      </c>
      <c r="H200" s="1">
        <v>1</v>
      </c>
      <c r="I200" s="75"/>
      <c r="J200" s="98" t="s">
        <v>648</v>
      </c>
      <c r="K200" s="20" t="e" vm="31">
        <v>#VALUE!</v>
      </c>
      <c r="L200" s="19" t="e" cm="1" vm="32">
        <f t="array" aca="1" ref="L200" ca="1">_FV(K200,"Image")</f>
        <v>#VALUE!</v>
      </c>
      <c r="M200" s="6">
        <v>15</v>
      </c>
      <c r="N200" s="6" t="s">
        <v>340</v>
      </c>
      <c r="O200" s="6">
        <v>2024</v>
      </c>
      <c r="P200" s="8" t="str">
        <f t="shared" si="6"/>
        <v>torsdag</v>
      </c>
      <c r="Q200" s="84" t="str">
        <f t="shared" si="7"/>
        <v>15-08-2024</v>
      </c>
      <c r="R200" s="6" t="str">
        <f t="shared" si="8"/>
        <v>08</v>
      </c>
      <c r="S200" s="6"/>
      <c r="T200" s="6"/>
      <c r="U200" s="8"/>
    </row>
    <row r="201" spans="1:21">
      <c r="A201" s="94">
        <v>198</v>
      </c>
      <c r="B201" s="18" t="s">
        <v>649</v>
      </c>
      <c r="C201" t="s">
        <v>650</v>
      </c>
      <c r="D201" s="18"/>
      <c r="E201" s="97" t="s">
        <v>651</v>
      </c>
      <c r="F201" s="58">
        <v>0.16587962962962963</v>
      </c>
      <c r="G201" s="17">
        <v>0.375</v>
      </c>
      <c r="H201" s="1">
        <v>1</v>
      </c>
      <c r="I201" s="75"/>
      <c r="J201" s="98" t="s">
        <v>648</v>
      </c>
      <c r="K201" s="20" t="e" vm="31">
        <v>#VALUE!</v>
      </c>
      <c r="L201" s="19" t="e" cm="1" vm="32">
        <f t="array" aca="1" ref="L201" ca="1">_FV(K201,"Image")</f>
        <v>#VALUE!</v>
      </c>
      <c r="M201" s="6">
        <v>16</v>
      </c>
      <c r="N201" s="6" t="s">
        <v>340</v>
      </c>
      <c r="O201" s="6">
        <v>2024</v>
      </c>
      <c r="P201" s="8" t="str">
        <f t="shared" si="6"/>
        <v>fredag</v>
      </c>
      <c r="Q201" s="84" t="str">
        <f t="shared" si="7"/>
        <v>16-08-2024</v>
      </c>
      <c r="R201" s="6" t="str">
        <f t="shared" si="8"/>
        <v>08</v>
      </c>
      <c r="S201" s="6"/>
      <c r="T201" s="6"/>
      <c r="U201" s="8"/>
    </row>
    <row r="202" spans="1:21">
      <c r="A202" s="94">
        <v>199</v>
      </c>
      <c r="B202" s="18" t="s">
        <v>652</v>
      </c>
      <c r="C202" t="s">
        <v>650</v>
      </c>
      <c r="D202" s="18"/>
      <c r="E202" s="97" t="s">
        <v>653</v>
      </c>
      <c r="F202" s="58">
        <v>0.17887731481481481</v>
      </c>
      <c r="G202" s="17">
        <v>0.375</v>
      </c>
      <c r="H202" s="1">
        <v>1</v>
      </c>
      <c r="I202" s="75"/>
      <c r="J202" s="98" t="s">
        <v>648</v>
      </c>
      <c r="K202" s="20" t="e" vm="31">
        <v>#VALUE!</v>
      </c>
      <c r="L202" s="19" t="e" cm="1" vm="32">
        <f t="array" aca="1" ref="L202" ca="1">_FV(K202,"Image")</f>
        <v>#VALUE!</v>
      </c>
      <c r="M202" s="6">
        <v>17</v>
      </c>
      <c r="N202" s="6" t="s">
        <v>340</v>
      </c>
      <c r="O202" s="6">
        <v>2024</v>
      </c>
      <c r="P202" s="8" t="str">
        <f t="shared" si="6"/>
        <v>lørdag</v>
      </c>
      <c r="Q202" s="84" t="str">
        <f t="shared" si="7"/>
        <v>17-08-2024</v>
      </c>
      <c r="R202" s="6" t="str">
        <f t="shared" si="8"/>
        <v>08</v>
      </c>
      <c r="S202" s="6"/>
      <c r="T202" s="6"/>
      <c r="U202" s="8"/>
    </row>
    <row r="203" spans="1:21">
      <c r="A203" s="94">
        <v>200</v>
      </c>
      <c r="B203" s="66" t="s">
        <v>654</v>
      </c>
      <c r="C203" t="s">
        <v>655</v>
      </c>
      <c r="D203" s="18"/>
      <c r="E203" s="97" t="s">
        <v>656</v>
      </c>
      <c r="F203" s="58">
        <v>0.15956018518518519</v>
      </c>
      <c r="G203" s="17">
        <v>0.375</v>
      </c>
      <c r="H203" s="1">
        <v>1</v>
      </c>
      <c r="I203" s="75"/>
      <c r="J203" s="98" t="s">
        <v>648</v>
      </c>
      <c r="K203" s="20" t="e" vm="31">
        <v>#VALUE!</v>
      </c>
      <c r="L203" s="19" t="e" cm="1" vm="32">
        <f t="array" aca="1" ref="L203" ca="1">_FV(K203,"Image")</f>
        <v>#VALUE!</v>
      </c>
      <c r="M203" s="6">
        <v>18</v>
      </c>
      <c r="N203" s="6" t="s">
        <v>340</v>
      </c>
      <c r="O203" s="6">
        <v>2024</v>
      </c>
      <c r="P203" s="8" t="str">
        <f t="shared" si="6"/>
        <v>søndag</v>
      </c>
      <c r="Q203" s="84" t="str">
        <f t="shared" si="7"/>
        <v>18-08-2024</v>
      </c>
      <c r="R203" s="6" t="str">
        <f t="shared" si="8"/>
        <v>08</v>
      </c>
      <c r="S203" s="6"/>
      <c r="T203" s="6"/>
      <c r="U203" s="8"/>
    </row>
    <row r="204" spans="1:21">
      <c r="A204" s="94">
        <v>201</v>
      </c>
      <c r="B204" t="s">
        <v>657</v>
      </c>
      <c r="C204" t="s">
        <v>311</v>
      </c>
      <c r="D204" t="s">
        <v>629</v>
      </c>
      <c r="E204" s="82" t="s">
        <v>658</v>
      </c>
      <c r="F204" s="58">
        <v>0.1829861111111111</v>
      </c>
      <c r="G204" s="17">
        <v>0.33333333333333331</v>
      </c>
      <c r="H204" s="1">
        <v>5</v>
      </c>
      <c r="I204" s="75">
        <v>2610</v>
      </c>
      <c r="J204" s="27" t="s">
        <v>311</v>
      </c>
      <c r="K204" s="18"/>
      <c r="L204" s="19"/>
      <c r="M204" s="6">
        <v>25</v>
      </c>
      <c r="N204" s="6" t="s">
        <v>340</v>
      </c>
      <c r="O204" s="6">
        <v>2024</v>
      </c>
      <c r="P204" s="8" t="str">
        <f t="shared" si="6"/>
        <v>søndag</v>
      </c>
      <c r="Q204" s="84" t="str">
        <f t="shared" si="7"/>
        <v>25-08-2024</v>
      </c>
      <c r="R204" s="6" t="str">
        <f t="shared" si="8"/>
        <v>08</v>
      </c>
      <c r="S204" s="6"/>
      <c r="T204" s="6"/>
      <c r="U204" s="8"/>
    </row>
    <row r="205" spans="1:21">
      <c r="A205" s="94">
        <v>202</v>
      </c>
      <c r="B205" t="s">
        <v>659</v>
      </c>
      <c r="C205" s="13" t="s">
        <v>201</v>
      </c>
      <c r="D205" s="3" t="s">
        <v>202</v>
      </c>
      <c r="E205" s="99" t="s">
        <v>660</v>
      </c>
      <c r="F205" s="58">
        <v>0.16805555555555557</v>
      </c>
      <c r="G205" s="17">
        <v>0.41666666666666669</v>
      </c>
      <c r="H205" s="1">
        <v>1</v>
      </c>
      <c r="I205" s="75">
        <v>25220</v>
      </c>
      <c r="J205" s="64" t="e" vm="5">
        <v>#VALUE!</v>
      </c>
      <c r="K205" s="20" t="e" vm="6">
        <v>#VALUE!</v>
      </c>
      <c r="L205" s="19" t="e" cm="1" vm="7">
        <f t="array" aca="1" ref="L205" ca="1">_FV(K205,"Image")</f>
        <v>#VALUE!</v>
      </c>
      <c r="M205" s="6">
        <v>7</v>
      </c>
      <c r="N205" s="6" t="s">
        <v>146</v>
      </c>
      <c r="O205" s="6">
        <v>2024</v>
      </c>
      <c r="P205" s="8" t="str">
        <f t="shared" si="6"/>
        <v>lørdag</v>
      </c>
      <c r="Q205" s="84" t="str">
        <f t="shared" si="7"/>
        <v>7-09-2024</v>
      </c>
      <c r="R205" s="6" t="str">
        <f t="shared" si="8"/>
        <v>09</v>
      </c>
      <c r="S205" s="6"/>
      <c r="T205" s="6"/>
      <c r="U205" s="8"/>
    </row>
    <row r="206" spans="1:21">
      <c r="A206" s="94">
        <v>203</v>
      </c>
      <c r="B206" t="s">
        <v>661</v>
      </c>
      <c r="C206" t="s">
        <v>25</v>
      </c>
      <c r="D206" t="s">
        <v>165</v>
      </c>
      <c r="E206" s="18" t="s">
        <v>662</v>
      </c>
      <c r="F206" s="58">
        <v>0.17185185185185184</v>
      </c>
      <c r="G206" s="17">
        <v>0.27083333333333331</v>
      </c>
      <c r="H206" s="1">
        <v>6</v>
      </c>
      <c r="I206" s="75">
        <v>3600</v>
      </c>
      <c r="J206" s="64" t="s">
        <v>25</v>
      </c>
      <c r="K206" s="20"/>
      <c r="L206" s="19"/>
      <c r="M206" s="6">
        <v>14</v>
      </c>
      <c r="N206" s="6" t="s">
        <v>146</v>
      </c>
      <c r="O206" s="6">
        <v>2024</v>
      </c>
      <c r="P206" s="8" t="str">
        <f t="shared" si="6"/>
        <v>lørdag</v>
      </c>
      <c r="Q206" s="84" t="str">
        <f t="shared" si="7"/>
        <v>14-09-2024</v>
      </c>
      <c r="R206" s="6" t="str">
        <f t="shared" si="8"/>
        <v>09</v>
      </c>
      <c r="S206" s="6"/>
      <c r="T206" s="6"/>
      <c r="U206" s="8"/>
    </row>
    <row r="207" spans="1:21">
      <c r="A207" s="94">
        <v>204</v>
      </c>
      <c r="B207" t="s">
        <v>663</v>
      </c>
      <c r="C207" t="s">
        <v>415</v>
      </c>
      <c r="D207" t="s">
        <v>664</v>
      </c>
      <c r="E207" s="100" t="s">
        <v>665</v>
      </c>
      <c r="F207" s="58">
        <v>0.16822916666666668</v>
      </c>
      <c r="G207" s="17">
        <v>0.33333333333333331</v>
      </c>
      <c r="H207" s="1">
        <v>6</v>
      </c>
      <c r="I207" s="75">
        <v>5300</v>
      </c>
      <c r="J207" s="64" t="s">
        <v>415</v>
      </c>
      <c r="K207" s="20"/>
      <c r="L207" s="19"/>
      <c r="M207" s="6">
        <v>21</v>
      </c>
      <c r="N207" s="6" t="s">
        <v>146</v>
      </c>
      <c r="O207" s="6">
        <v>2024</v>
      </c>
      <c r="P207" s="8" t="str">
        <f t="shared" si="6"/>
        <v>lørdag</v>
      </c>
      <c r="Q207" s="84" t="str">
        <f t="shared" si="7"/>
        <v>21-09-2024</v>
      </c>
      <c r="R207" s="6" t="str">
        <f t="shared" si="8"/>
        <v>09</v>
      </c>
      <c r="S207" s="6"/>
      <c r="T207" s="6"/>
      <c r="U207" s="8"/>
    </row>
    <row r="208" spans="1:21">
      <c r="A208" s="94">
        <v>205</v>
      </c>
      <c r="B208" t="s">
        <v>666</v>
      </c>
      <c r="C208" s="18" t="s">
        <v>161</v>
      </c>
      <c r="D208" s="18" t="s">
        <v>345</v>
      </c>
      <c r="E208" s="82" t="s">
        <v>667</v>
      </c>
      <c r="F208" s="58">
        <v>0.17717592592592593</v>
      </c>
      <c r="G208" s="17">
        <v>0.33333333333333331</v>
      </c>
      <c r="H208" s="1">
        <v>6</v>
      </c>
      <c r="I208" s="75">
        <v>4000</v>
      </c>
      <c r="J208" s="64" t="s">
        <v>161</v>
      </c>
      <c r="K208" s="18"/>
      <c r="L208" s="19"/>
      <c r="M208" s="6">
        <v>6</v>
      </c>
      <c r="N208" s="6" t="s">
        <v>153</v>
      </c>
      <c r="O208" s="6">
        <v>2024</v>
      </c>
      <c r="P208" s="8" t="str">
        <f t="shared" si="6"/>
        <v>søndag</v>
      </c>
      <c r="Q208" s="84" t="str">
        <f t="shared" si="7"/>
        <v>6-10-2024</v>
      </c>
      <c r="R208" s="6" t="str">
        <f t="shared" si="8"/>
        <v>10</v>
      </c>
      <c r="S208" s="6"/>
      <c r="T208" s="6"/>
      <c r="U208" s="8"/>
    </row>
    <row r="209" spans="1:21">
      <c r="A209" s="94">
        <v>206</v>
      </c>
      <c r="B209" s="11" t="s">
        <v>668</v>
      </c>
      <c r="C209" t="s">
        <v>669</v>
      </c>
      <c r="D209" t="s">
        <v>670</v>
      </c>
      <c r="E209" s="97" t="s">
        <v>671</v>
      </c>
      <c r="F209" s="58">
        <v>0.17791666666666667</v>
      </c>
      <c r="G209" s="17">
        <v>0.41666666666666669</v>
      </c>
      <c r="H209" s="1">
        <v>6</v>
      </c>
      <c r="I209" s="1">
        <v>9400</v>
      </c>
      <c r="J209" s="64" t="e" vm="33">
        <v>#VALUE!</v>
      </c>
      <c r="K209" s="20" t="e" vm="34">
        <v>#VALUE!</v>
      </c>
      <c r="L209" s="19" t="e" cm="1" vm="35">
        <f t="array" aca="1" ref="L209" ca="1">_FV(K209,"Image")</f>
        <v>#VALUE!</v>
      </c>
      <c r="M209" s="6">
        <v>12</v>
      </c>
      <c r="N209" s="6" t="s">
        <v>153</v>
      </c>
      <c r="O209" s="6">
        <v>2024</v>
      </c>
      <c r="P209" s="8" t="str">
        <f t="shared" si="6"/>
        <v>lørdag</v>
      </c>
      <c r="Q209" s="84" t="str">
        <f t="shared" si="7"/>
        <v>12-10-2024</v>
      </c>
      <c r="R209" s="6" t="str">
        <f t="shared" si="8"/>
        <v>10</v>
      </c>
      <c r="S209" s="6"/>
      <c r="T209" s="6"/>
      <c r="U209" s="8"/>
    </row>
    <row r="210" spans="1:21">
      <c r="A210" s="94">
        <v>207</v>
      </c>
      <c r="B210" t="s">
        <v>672</v>
      </c>
      <c r="C210" s="18" t="s">
        <v>673</v>
      </c>
      <c r="D210" t="s">
        <v>674</v>
      </c>
      <c r="E210" s="97" t="s">
        <v>675</v>
      </c>
      <c r="F210" s="58">
        <v>0.15640046296296295</v>
      </c>
      <c r="G210" s="17">
        <v>0.40625</v>
      </c>
      <c r="H210" s="1">
        <v>1</v>
      </c>
      <c r="I210" s="75"/>
      <c r="J210" s="64" t="e" vm="36">
        <v>#VALUE!</v>
      </c>
      <c r="K210" s="20" t="e" vm="37">
        <v>#VALUE!</v>
      </c>
      <c r="L210" s="19" t="e" cm="1" vm="4">
        <f t="array" aca="1" ref="L210" ca="1">_FV(K210,"Image")</f>
        <v>#VALUE!</v>
      </c>
      <c r="M210" s="6">
        <v>13</v>
      </c>
      <c r="N210" s="6" t="s">
        <v>153</v>
      </c>
      <c r="O210" s="6">
        <v>2024</v>
      </c>
      <c r="P210" s="8" t="str">
        <f t="shared" si="6"/>
        <v>søndag</v>
      </c>
      <c r="Q210" s="84" t="str">
        <f t="shared" si="7"/>
        <v>13-10-2024</v>
      </c>
      <c r="R210" s="6" t="str">
        <f t="shared" si="8"/>
        <v>10</v>
      </c>
      <c r="S210" s="6"/>
      <c r="T210" s="6"/>
      <c r="U210" s="8"/>
    </row>
    <row r="211" spans="1:21">
      <c r="A211" s="94">
        <v>208</v>
      </c>
      <c r="B211" s="18" t="s">
        <v>676</v>
      </c>
      <c r="C211" s="13" t="s">
        <v>215</v>
      </c>
      <c r="D211" s="18" t="s">
        <v>677</v>
      </c>
      <c r="E211" s="97" t="s">
        <v>678</v>
      </c>
      <c r="F211" s="58">
        <v>0.17538194444444444</v>
      </c>
      <c r="G211" s="17">
        <v>0.35416666666666669</v>
      </c>
      <c r="H211" s="1">
        <v>4</v>
      </c>
      <c r="I211" s="75"/>
      <c r="J211" s="64" t="e" vm="38">
        <v>#VALUE!</v>
      </c>
      <c r="K211" s="20" t="e" vm="9">
        <v>#VALUE!</v>
      </c>
      <c r="L211" s="19" t="e" cm="1" vm="10">
        <f t="array" aca="1" ref="L211" ca="1">_FV(K211,"Image")</f>
        <v>#VALUE!</v>
      </c>
      <c r="M211" s="6">
        <v>20</v>
      </c>
      <c r="N211" s="6" t="s">
        <v>153</v>
      </c>
      <c r="O211" s="6">
        <v>2024</v>
      </c>
      <c r="P211" s="8" t="str">
        <f t="shared" si="6"/>
        <v>søndag</v>
      </c>
      <c r="Q211" s="84" t="str">
        <f t="shared" si="7"/>
        <v>20-10-2024</v>
      </c>
      <c r="R211" s="6" t="str">
        <f t="shared" si="8"/>
        <v>10</v>
      </c>
      <c r="S211" s="6"/>
      <c r="T211" s="6"/>
      <c r="U211" s="8"/>
    </row>
    <row r="212" spans="1:21">
      <c r="A212" s="94">
        <v>209</v>
      </c>
      <c r="B212" s="18" t="s">
        <v>679</v>
      </c>
      <c r="C212" t="s">
        <v>680</v>
      </c>
      <c r="D212" t="s">
        <v>681</v>
      </c>
      <c r="E212" s="97" t="s">
        <v>682</v>
      </c>
      <c r="F212" s="58">
        <v>0.18605324074074073</v>
      </c>
      <c r="G212" s="17">
        <v>0.35416666666666669</v>
      </c>
      <c r="H212" s="1">
        <v>1</v>
      </c>
      <c r="I212" s="75">
        <v>29650</v>
      </c>
      <c r="J212" s="64" t="s">
        <v>680</v>
      </c>
      <c r="K212" s="20" t="e" vm="39">
        <v>#VALUE!</v>
      </c>
      <c r="L212" s="19" t="e" cm="1" vm="12">
        <f t="array" aca="1" ref="L212" ca="1">_FV(K212,"Image")</f>
        <v>#VALUE!</v>
      </c>
      <c r="M212" s="6">
        <v>22</v>
      </c>
      <c r="N212" s="6" t="s">
        <v>153</v>
      </c>
      <c r="O212" s="6">
        <v>2024</v>
      </c>
      <c r="P212" s="8" t="str">
        <f t="shared" si="6"/>
        <v>tirsdag</v>
      </c>
      <c r="Q212" s="84" t="str">
        <f t="shared" si="7"/>
        <v>22-10-2024</v>
      </c>
      <c r="R212" s="6" t="str">
        <f t="shared" si="8"/>
        <v>10</v>
      </c>
      <c r="S212" s="6"/>
      <c r="T212" s="6"/>
      <c r="U212" s="8"/>
    </row>
    <row r="213" spans="1:21">
      <c r="A213" s="94">
        <v>210</v>
      </c>
      <c r="B213" t="s">
        <v>683</v>
      </c>
      <c r="C213" s="18" t="s">
        <v>684</v>
      </c>
      <c r="D213" s="13" t="s">
        <v>233</v>
      </c>
      <c r="E213" s="97" t="s">
        <v>685</v>
      </c>
      <c r="F213" s="58">
        <v>0.18046296296296296</v>
      </c>
      <c r="G213" s="17">
        <v>0.35416666666666669</v>
      </c>
      <c r="H213" s="1">
        <v>1</v>
      </c>
      <c r="I213" s="75">
        <v>29004</v>
      </c>
      <c r="J213" s="64" t="s">
        <v>684</v>
      </c>
      <c r="K213" s="20" t="e" vm="39">
        <v>#VALUE!</v>
      </c>
      <c r="L213" s="19" t="e" cm="1" vm="12">
        <f t="array" aca="1" ref="L213" ca="1">_FV(K213,"Image")</f>
        <v>#VALUE!</v>
      </c>
      <c r="M213" s="6">
        <v>24</v>
      </c>
      <c r="N213" s="6" t="s">
        <v>153</v>
      </c>
      <c r="O213" s="6">
        <v>2024</v>
      </c>
      <c r="P213" s="8" t="str">
        <f t="shared" si="6"/>
        <v>torsdag</v>
      </c>
      <c r="Q213" s="84" t="str">
        <f t="shared" si="7"/>
        <v>24-10-2024</v>
      </c>
      <c r="R213" s="6" t="str">
        <f t="shared" si="8"/>
        <v>10</v>
      </c>
      <c r="S213" s="6"/>
      <c r="T213" s="6"/>
      <c r="U213" s="8"/>
    </row>
    <row r="214" spans="1:21">
      <c r="A214" s="94">
        <v>211</v>
      </c>
      <c r="B214" t="s">
        <v>686</v>
      </c>
      <c r="C214" s="18" t="s">
        <v>687</v>
      </c>
      <c r="D214" s="18" t="s">
        <v>688</v>
      </c>
      <c r="E214" s="82" t="s">
        <v>689</v>
      </c>
      <c r="F214" s="58">
        <v>0.18111111111111111</v>
      </c>
      <c r="G214" s="17">
        <v>0.375</v>
      </c>
      <c r="H214" s="1">
        <v>6</v>
      </c>
      <c r="I214" s="75">
        <v>2791</v>
      </c>
      <c r="J214" s="64" t="s">
        <v>687</v>
      </c>
      <c r="K214" s="20"/>
      <c r="L214" s="19"/>
      <c r="M214" s="6">
        <v>3</v>
      </c>
      <c r="N214" s="6" t="s">
        <v>60</v>
      </c>
      <c r="O214" s="6">
        <v>2024</v>
      </c>
      <c r="P214" s="8" t="str">
        <f t="shared" si="6"/>
        <v>søndag</v>
      </c>
      <c r="Q214" s="84" t="str">
        <f t="shared" si="7"/>
        <v>3-11-2024</v>
      </c>
      <c r="R214" s="6" t="str">
        <f t="shared" si="8"/>
        <v>11</v>
      </c>
      <c r="S214" s="6"/>
      <c r="T214" s="6"/>
      <c r="U214" s="8"/>
    </row>
    <row r="215" spans="1:21">
      <c r="A215" s="94">
        <v>212</v>
      </c>
      <c r="B215" s="18" t="s">
        <v>690</v>
      </c>
      <c r="C215" t="s">
        <v>691</v>
      </c>
      <c r="D215" t="s">
        <v>692</v>
      </c>
      <c r="E215" s="100" t="s">
        <v>693</v>
      </c>
      <c r="F215" s="58">
        <v>0.17684027777777778</v>
      </c>
      <c r="G215" s="17">
        <v>0.41666666666666669</v>
      </c>
      <c r="H215" s="1">
        <v>6</v>
      </c>
      <c r="I215" s="75">
        <v>6230</v>
      </c>
      <c r="J215" s="64" t="s">
        <v>694</v>
      </c>
      <c r="K215" s="18"/>
      <c r="L215" s="19"/>
      <c r="M215" s="6">
        <v>16</v>
      </c>
      <c r="N215" s="6" t="s">
        <v>60</v>
      </c>
      <c r="O215" s="6">
        <v>2024</v>
      </c>
      <c r="P215" s="8" t="str">
        <f t="shared" si="6"/>
        <v>lørdag</v>
      </c>
      <c r="Q215" s="84" t="str">
        <f t="shared" si="7"/>
        <v>16-11-2024</v>
      </c>
      <c r="R215" s="6" t="str">
        <f t="shared" si="8"/>
        <v>11</v>
      </c>
      <c r="S215" s="6"/>
      <c r="T215" s="6"/>
      <c r="U215" s="8"/>
    </row>
    <row r="216" spans="1:21">
      <c r="A216" s="94">
        <v>213</v>
      </c>
      <c r="B216" t="s">
        <v>695</v>
      </c>
      <c r="C216" s="18" t="s">
        <v>25</v>
      </c>
      <c r="D216" s="18" t="s">
        <v>165</v>
      </c>
      <c r="E216" s="82" t="s">
        <v>696</v>
      </c>
      <c r="F216" s="58">
        <v>0.17215277777777777</v>
      </c>
      <c r="G216" s="17">
        <v>0.3125</v>
      </c>
      <c r="H216" s="1">
        <v>6</v>
      </c>
      <c r="I216" s="75">
        <v>3600</v>
      </c>
      <c r="J216" s="27" t="s">
        <v>25</v>
      </c>
      <c r="K216" s="18"/>
      <c r="L216" s="19"/>
      <c r="M216" s="6">
        <v>24</v>
      </c>
      <c r="N216" s="6" t="s">
        <v>60</v>
      </c>
      <c r="O216" s="6">
        <v>2024</v>
      </c>
      <c r="P216" s="8" t="str">
        <f t="shared" si="6"/>
        <v>søndag</v>
      </c>
      <c r="Q216" s="84" t="str">
        <f t="shared" si="7"/>
        <v>24-11-2024</v>
      </c>
      <c r="R216" s="6" t="str">
        <f t="shared" si="8"/>
        <v>11</v>
      </c>
      <c r="S216" s="6"/>
      <c r="T216" s="6"/>
      <c r="U216" s="8"/>
    </row>
    <row r="217" spans="1:21">
      <c r="A217" s="94">
        <v>214</v>
      </c>
      <c r="B217" t="s">
        <v>697</v>
      </c>
      <c r="C217" t="s">
        <v>381</v>
      </c>
      <c r="D217" t="s">
        <v>698</v>
      </c>
      <c r="E217" s="82" t="s">
        <v>699</v>
      </c>
      <c r="F217" s="58">
        <v>0.16328703703703704</v>
      </c>
      <c r="G217" s="17">
        <v>0.33333333333333331</v>
      </c>
      <c r="H217" s="1">
        <v>4</v>
      </c>
      <c r="I217" s="75">
        <v>2620</v>
      </c>
      <c r="J217" s="64" t="s">
        <v>381</v>
      </c>
      <c r="K217" s="18"/>
      <c r="L217" s="19"/>
      <c r="M217" s="6">
        <v>1</v>
      </c>
      <c r="N217" s="6" t="s">
        <v>66</v>
      </c>
      <c r="O217" s="6">
        <v>2024</v>
      </c>
      <c r="P217" s="8" t="str">
        <f t="shared" si="6"/>
        <v>søndag</v>
      </c>
      <c r="Q217" s="84" t="str">
        <f t="shared" si="7"/>
        <v>1-12-2024</v>
      </c>
      <c r="R217" s="6" t="str">
        <f t="shared" si="8"/>
        <v>12</v>
      </c>
      <c r="S217" s="6"/>
      <c r="T217" s="6"/>
      <c r="U217" s="8"/>
    </row>
    <row r="218" spans="1:21">
      <c r="A218" s="94">
        <v>215</v>
      </c>
      <c r="B218" t="s">
        <v>700</v>
      </c>
      <c r="C218" s="18" t="s">
        <v>161</v>
      </c>
      <c r="D218" t="s">
        <v>345</v>
      </c>
      <c r="E218" s="66" t="s">
        <v>701</v>
      </c>
      <c r="F218" s="58">
        <v>0.15902777777777777</v>
      </c>
      <c r="G218" s="17">
        <v>0.33333333333333331</v>
      </c>
      <c r="H218" s="1">
        <v>6</v>
      </c>
      <c r="I218" s="75">
        <v>4000</v>
      </c>
      <c r="J218" s="64" t="s">
        <v>161</v>
      </c>
      <c r="K218" s="18"/>
      <c r="L218" s="19"/>
      <c r="M218" s="6">
        <v>8</v>
      </c>
      <c r="N218" s="6" t="s">
        <v>66</v>
      </c>
      <c r="O218" s="6">
        <v>2024</v>
      </c>
      <c r="P218" s="8" t="str">
        <f t="shared" si="6"/>
        <v>søndag</v>
      </c>
      <c r="Q218" s="84" t="str">
        <f t="shared" si="7"/>
        <v>8-12-2024</v>
      </c>
      <c r="R218" s="6" t="str">
        <f t="shared" si="8"/>
        <v>12</v>
      </c>
      <c r="S218" s="6"/>
      <c r="T218" s="6"/>
      <c r="U218" s="8"/>
    </row>
    <row r="219" spans="1:21">
      <c r="A219" s="94">
        <v>216</v>
      </c>
      <c r="B219" s="3" t="s">
        <v>702</v>
      </c>
      <c r="C219" t="s">
        <v>574</v>
      </c>
      <c r="D219" t="s">
        <v>575</v>
      </c>
      <c r="E219" s="82" t="s">
        <v>703</v>
      </c>
      <c r="F219" s="58">
        <v>0.15556712962962962</v>
      </c>
      <c r="G219" s="17">
        <v>0.33333333333333331</v>
      </c>
      <c r="H219" s="1">
        <v>6</v>
      </c>
      <c r="I219" s="75">
        <v>2500</v>
      </c>
      <c r="J219" s="64" t="s">
        <v>34</v>
      </c>
      <c r="K219" s="18"/>
      <c r="L219" s="19"/>
      <c r="M219" s="6">
        <v>15</v>
      </c>
      <c r="N219" s="6" t="s">
        <v>66</v>
      </c>
      <c r="O219" s="6">
        <v>2024</v>
      </c>
      <c r="P219" s="8" t="str">
        <f t="shared" si="6"/>
        <v>søndag</v>
      </c>
      <c r="Q219" s="84" t="str">
        <f t="shared" si="7"/>
        <v>15-12-2024</v>
      </c>
      <c r="R219" s="6" t="str">
        <f t="shared" si="8"/>
        <v>12</v>
      </c>
      <c r="S219" s="6"/>
      <c r="T219" s="6"/>
      <c r="U219" s="8"/>
    </row>
    <row r="220" spans="1:21">
      <c r="A220" s="94">
        <v>217</v>
      </c>
      <c r="B220" t="s">
        <v>704</v>
      </c>
      <c r="C220" t="s">
        <v>25</v>
      </c>
      <c r="D220" t="s">
        <v>165</v>
      </c>
      <c r="E220" s="82" t="s">
        <v>705</v>
      </c>
      <c r="F220" s="58">
        <v>0.17153935185185185</v>
      </c>
      <c r="G220" s="17">
        <v>0.3125</v>
      </c>
      <c r="H220" s="1">
        <v>6</v>
      </c>
      <c r="I220" s="75">
        <v>3600</v>
      </c>
      <c r="J220" s="64" t="s">
        <v>25</v>
      </c>
      <c r="K220" s="18"/>
      <c r="L220" s="19"/>
      <c r="M220" s="6">
        <v>21</v>
      </c>
      <c r="N220" s="6" t="s">
        <v>66</v>
      </c>
      <c r="O220" s="6">
        <v>2024</v>
      </c>
      <c r="P220" s="8" t="str">
        <f t="shared" si="6"/>
        <v>lørdag</v>
      </c>
      <c r="Q220" s="84" t="str">
        <f t="shared" si="7"/>
        <v>21-12-2024</v>
      </c>
      <c r="R220" s="6" t="str">
        <f t="shared" si="8"/>
        <v>12</v>
      </c>
      <c r="S220" s="6"/>
      <c r="T220" s="6"/>
      <c r="U220" s="8"/>
    </row>
    <row r="221" spans="1:21">
      <c r="A221" s="94">
        <v>218</v>
      </c>
      <c r="B221" s="18" t="s">
        <v>706</v>
      </c>
      <c r="C221" t="s">
        <v>433</v>
      </c>
      <c r="D221" t="s">
        <v>434</v>
      </c>
      <c r="E221" s="18" t="s">
        <v>707</v>
      </c>
      <c r="F221" s="58">
        <v>0.16171296296296298</v>
      </c>
      <c r="G221" s="17">
        <v>0.35416666666666669</v>
      </c>
      <c r="H221" s="1">
        <v>8</v>
      </c>
      <c r="I221" s="75">
        <v>2770</v>
      </c>
      <c r="J221" s="64" t="s">
        <v>436</v>
      </c>
      <c r="K221" s="18"/>
      <c r="L221" s="19"/>
      <c r="M221" s="6">
        <v>23</v>
      </c>
      <c r="N221" s="6" t="s">
        <v>66</v>
      </c>
      <c r="O221" s="6">
        <v>2024</v>
      </c>
      <c r="P221" s="8" t="str">
        <f t="shared" si="6"/>
        <v>mandag</v>
      </c>
      <c r="Q221" s="84" t="str">
        <f t="shared" si="7"/>
        <v>23-12-2024</v>
      </c>
      <c r="R221" s="6" t="str">
        <f t="shared" si="8"/>
        <v>12</v>
      </c>
      <c r="S221" s="6"/>
      <c r="T221" s="6"/>
      <c r="U221" s="8"/>
    </row>
    <row r="222" spans="1:21">
      <c r="A222" s="94">
        <v>219</v>
      </c>
      <c r="B222" s="18" t="s">
        <v>708</v>
      </c>
      <c r="C222" s="18" t="s">
        <v>92</v>
      </c>
      <c r="D222" s="18" t="s">
        <v>709</v>
      </c>
      <c r="E222" s="82" t="s">
        <v>710</v>
      </c>
      <c r="F222" s="58">
        <v>0.16224537037037037</v>
      </c>
      <c r="G222" s="17">
        <v>0.33333333333333331</v>
      </c>
      <c r="H222" s="1">
        <v>6</v>
      </c>
      <c r="I222" s="75">
        <v>4100</v>
      </c>
      <c r="J222" s="64" t="s">
        <v>92</v>
      </c>
      <c r="K222" s="18"/>
      <c r="L222" s="19"/>
      <c r="M222" s="6">
        <v>24</v>
      </c>
      <c r="N222" s="6" t="s">
        <v>66</v>
      </c>
      <c r="O222" s="6">
        <v>2024</v>
      </c>
      <c r="P222" s="8" t="str">
        <f t="shared" si="6"/>
        <v>tirsdag</v>
      </c>
      <c r="Q222" s="84" t="str">
        <f t="shared" si="7"/>
        <v>24-12-2024</v>
      </c>
      <c r="R222" s="6" t="str">
        <f t="shared" si="8"/>
        <v>12</v>
      </c>
      <c r="S222" s="6"/>
      <c r="T222" s="6"/>
      <c r="U222" s="8"/>
    </row>
    <row r="223" spans="1:21">
      <c r="A223" s="94">
        <v>220</v>
      </c>
      <c r="B223" s="18" t="s">
        <v>711</v>
      </c>
      <c r="C223" t="s">
        <v>381</v>
      </c>
      <c r="D223" t="s">
        <v>712</v>
      </c>
      <c r="E223" s="82" t="s">
        <v>713</v>
      </c>
      <c r="F223" s="58">
        <v>0.15427083333333333</v>
      </c>
      <c r="G223" s="17">
        <v>0.375</v>
      </c>
      <c r="H223" s="1">
        <v>6</v>
      </c>
      <c r="I223" s="75">
        <v>2620</v>
      </c>
      <c r="J223" s="64" t="s">
        <v>381</v>
      </c>
      <c r="K223" s="18"/>
      <c r="L223" s="19"/>
      <c r="M223" s="6">
        <v>29</v>
      </c>
      <c r="N223" s="6" t="s">
        <v>66</v>
      </c>
      <c r="O223" s="6">
        <v>2024</v>
      </c>
      <c r="P223" s="8" t="str">
        <f t="shared" si="6"/>
        <v>søndag</v>
      </c>
      <c r="Q223" s="84" t="str">
        <f t="shared" si="7"/>
        <v>29-12-2024</v>
      </c>
      <c r="R223" s="6" t="str">
        <f t="shared" si="8"/>
        <v>12</v>
      </c>
      <c r="S223" s="6"/>
      <c r="T223" s="6"/>
      <c r="U223" s="8"/>
    </row>
    <row r="224" spans="1:21">
      <c r="A224" s="101">
        <v>221</v>
      </c>
      <c r="B224" t="s">
        <v>714</v>
      </c>
      <c r="C224" s="102" t="s">
        <v>143</v>
      </c>
      <c r="D224" s="102" t="s">
        <v>634</v>
      </c>
      <c r="E224" s="82" t="s">
        <v>715</v>
      </c>
      <c r="F224" s="58">
        <v>0.16021990740740741</v>
      </c>
      <c r="G224" s="17">
        <v>0.46597222222222223</v>
      </c>
      <c r="H224" s="1">
        <v>6</v>
      </c>
      <c r="I224" s="75">
        <v>3600</v>
      </c>
      <c r="J224" s="64" t="s">
        <v>25</v>
      </c>
      <c r="K224" s="18"/>
      <c r="L224" s="19"/>
      <c r="M224" s="6">
        <v>1</v>
      </c>
      <c r="N224" s="6" t="s">
        <v>122</v>
      </c>
      <c r="O224" s="6">
        <v>2025</v>
      </c>
      <c r="P224" s="8" t="str">
        <f t="shared" si="6"/>
        <v>onsdag</v>
      </c>
      <c r="Q224" s="84" t="str">
        <f t="shared" si="7"/>
        <v>1-01-2025</v>
      </c>
      <c r="R224" s="6" t="str">
        <f t="shared" si="8"/>
        <v>01</v>
      </c>
      <c r="S224" s="6"/>
      <c r="T224" s="6"/>
      <c r="U224" s="8"/>
    </row>
    <row r="225" spans="1:21">
      <c r="A225" s="101">
        <v>222</v>
      </c>
      <c r="B225" t="s">
        <v>716</v>
      </c>
      <c r="C225" t="s">
        <v>25</v>
      </c>
      <c r="D225" t="s">
        <v>165</v>
      </c>
      <c r="E225" s="82" t="s">
        <v>717</v>
      </c>
      <c r="F225" s="58">
        <v>0.16383101851851853</v>
      </c>
      <c r="G225" s="17">
        <v>0.3125</v>
      </c>
      <c r="H225" s="1">
        <v>6</v>
      </c>
      <c r="I225" s="75">
        <v>3600</v>
      </c>
      <c r="J225" s="64" t="s">
        <v>25</v>
      </c>
      <c r="K225" s="18"/>
      <c r="L225" s="19"/>
      <c r="M225" s="6">
        <v>4</v>
      </c>
      <c r="N225" s="6" t="s">
        <v>122</v>
      </c>
      <c r="O225" s="6">
        <v>2025</v>
      </c>
      <c r="P225" s="8" t="str">
        <f t="shared" si="6"/>
        <v>lørdag</v>
      </c>
      <c r="Q225" s="84" t="str">
        <f t="shared" si="7"/>
        <v>4-01-2025</v>
      </c>
      <c r="R225" s="6" t="str">
        <f t="shared" si="8"/>
        <v>01</v>
      </c>
      <c r="S225" s="6"/>
      <c r="T225" s="6"/>
      <c r="U225" s="8"/>
    </row>
    <row r="226" spans="1:21">
      <c r="A226" s="101">
        <v>223</v>
      </c>
      <c r="B226" s="18" t="s">
        <v>718</v>
      </c>
      <c r="C226" t="s">
        <v>381</v>
      </c>
      <c r="D226" t="s">
        <v>719</v>
      </c>
      <c r="E226" s="82" t="s">
        <v>720</v>
      </c>
      <c r="F226" s="58">
        <v>0.15601851851851853</v>
      </c>
      <c r="G226" s="17">
        <v>0.35416666666666669</v>
      </c>
      <c r="H226" s="1">
        <v>6</v>
      </c>
      <c r="I226" s="75">
        <v>2620</v>
      </c>
      <c r="J226" s="64" t="s">
        <v>381</v>
      </c>
      <c r="K226" s="18"/>
      <c r="L226" s="19"/>
      <c r="M226" s="6">
        <v>12</v>
      </c>
      <c r="N226" s="6" t="s">
        <v>122</v>
      </c>
      <c r="O226" s="6">
        <v>2025</v>
      </c>
      <c r="P226" s="8" t="str">
        <f t="shared" si="6"/>
        <v>søndag</v>
      </c>
      <c r="Q226" s="84" t="str">
        <f t="shared" si="7"/>
        <v>12-01-2025</v>
      </c>
      <c r="R226" s="6" t="str">
        <f t="shared" si="8"/>
        <v>01</v>
      </c>
      <c r="S226" s="6"/>
      <c r="T226" s="6"/>
      <c r="U226" s="8"/>
    </row>
    <row r="227" spans="1:21">
      <c r="A227" s="101">
        <v>224</v>
      </c>
      <c r="B227" t="s">
        <v>721</v>
      </c>
      <c r="C227" s="3" t="s">
        <v>433</v>
      </c>
      <c r="D227" t="s">
        <v>483</v>
      </c>
      <c r="E227" s="82" t="s">
        <v>722</v>
      </c>
      <c r="F227" s="58">
        <v>0.16244212962962962</v>
      </c>
      <c r="G227" s="17">
        <v>0.33333333333333331</v>
      </c>
      <c r="H227" s="1">
        <v>6</v>
      </c>
      <c r="I227" s="75">
        <v>2770</v>
      </c>
      <c r="J227" s="64" t="s">
        <v>436</v>
      </c>
      <c r="K227" s="18"/>
      <c r="L227" s="19"/>
      <c r="M227" s="6">
        <v>18</v>
      </c>
      <c r="N227" s="6" t="s">
        <v>122</v>
      </c>
      <c r="O227" s="6">
        <v>2025</v>
      </c>
      <c r="P227" s="8" t="str">
        <f t="shared" si="6"/>
        <v>lørdag</v>
      </c>
      <c r="Q227" s="84" t="str">
        <f t="shared" si="7"/>
        <v>18-01-2025</v>
      </c>
      <c r="R227" s="6" t="str">
        <f t="shared" si="8"/>
        <v>01</v>
      </c>
      <c r="S227" s="6"/>
      <c r="T227" s="6"/>
      <c r="U227" s="8"/>
    </row>
    <row r="228" spans="1:21">
      <c r="A228" s="101">
        <v>225</v>
      </c>
      <c r="B228" t="s">
        <v>708</v>
      </c>
      <c r="C228" s="18" t="s">
        <v>92</v>
      </c>
      <c r="D228" t="s">
        <v>709</v>
      </c>
      <c r="E228" s="82" t="s">
        <v>723</v>
      </c>
      <c r="F228" s="58">
        <v>0.15677083333333333</v>
      </c>
      <c r="G228" s="17">
        <v>0.375</v>
      </c>
      <c r="H228" s="1">
        <v>6</v>
      </c>
      <c r="I228" s="75">
        <v>4100</v>
      </c>
      <c r="J228" s="64" t="s">
        <v>92</v>
      </c>
      <c r="K228" s="18"/>
      <c r="L228" s="19"/>
      <c r="M228" s="6">
        <v>21</v>
      </c>
      <c r="N228" s="6" t="s">
        <v>122</v>
      </c>
      <c r="O228" s="6">
        <v>2025</v>
      </c>
      <c r="P228" s="8" t="str">
        <f t="shared" si="6"/>
        <v>tirsdag</v>
      </c>
      <c r="Q228" s="84" t="str">
        <f t="shared" si="7"/>
        <v>21-01-2025</v>
      </c>
      <c r="R228" s="6" t="str">
        <f t="shared" si="8"/>
        <v>01</v>
      </c>
      <c r="S228" s="6"/>
      <c r="T228" s="6"/>
      <c r="U228" s="8"/>
    </row>
    <row r="229" spans="1:21">
      <c r="A229" s="101">
        <v>226</v>
      </c>
      <c r="B229" s="18" t="s">
        <v>724</v>
      </c>
      <c r="C229" t="s">
        <v>119</v>
      </c>
      <c r="D229" t="s">
        <v>120</v>
      </c>
      <c r="E229" s="103" t="s">
        <v>725</v>
      </c>
      <c r="F229" s="58">
        <v>0.1398611111111111</v>
      </c>
      <c r="G229" s="17">
        <v>0.33333333333333331</v>
      </c>
      <c r="H229" s="1">
        <v>6</v>
      </c>
      <c r="I229" s="75">
        <v>2625</v>
      </c>
      <c r="J229" s="64" t="s">
        <v>119</v>
      </c>
      <c r="K229" s="18"/>
      <c r="L229" s="19"/>
      <c r="M229" s="6">
        <v>8</v>
      </c>
      <c r="N229" s="6" t="s">
        <v>73</v>
      </c>
      <c r="O229" s="6">
        <v>2025</v>
      </c>
      <c r="P229" s="8" t="str">
        <f t="shared" si="6"/>
        <v>lørdag</v>
      </c>
      <c r="Q229" s="84" t="str">
        <f t="shared" si="7"/>
        <v>8-02-2025</v>
      </c>
      <c r="R229" s="6" t="str">
        <f t="shared" si="8"/>
        <v>02</v>
      </c>
      <c r="S229" s="6"/>
      <c r="T229" s="6"/>
      <c r="U229" s="8"/>
    </row>
    <row r="230" spans="1:21">
      <c r="A230" s="101">
        <v>227</v>
      </c>
      <c r="B230" t="s">
        <v>726</v>
      </c>
      <c r="C230" t="s">
        <v>97</v>
      </c>
      <c r="D230" t="s">
        <v>727</v>
      </c>
      <c r="E230" t="s">
        <v>728</v>
      </c>
      <c r="F230" s="58">
        <v>0.17557870370370371</v>
      </c>
      <c r="G230" s="17">
        <v>0.35416666666666669</v>
      </c>
      <c r="H230" s="1">
        <v>4</v>
      </c>
      <c r="I230" s="75">
        <v>4700</v>
      </c>
      <c r="J230" s="64" t="s">
        <v>97</v>
      </c>
      <c r="K230" s="18"/>
      <c r="L230" s="19"/>
      <c r="M230" s="6">
        <v>10</v>
      </c>
      <c r="N230" s="6" t="s">
        <v>73</v>
      </c>
      <c r="O230" s="6">
        <v>2025</v>
      </c>
      <c r="P230" s="8" t="str">
        <f t="shared" si="6"/>
        <v>mandag</v>
      </c>
      <c r="Q230" s="84" t="str">
        <f t="shared" si="7"/>
        <v>10-02-2025</v>
      </c>
      <c r="R230" s="6" t="str">
        <f t="shared" si="8"/>
        <v>02</v>
      </c>
      <c r="S230" s="6"/>
      <c r="T230" s="6"/>
      <c r="U230" s="8"/>
    </row>
    <row r="231" spans="1:21">
      <c r="A231" s="101">
        <v>228</v>
      </c>
      <c r="B231" t="s">
        <v>729</v>
      </c>
      <c r="C231" s="13" t="s">
        <v>150</v>
      </c>
      <c r="D231" t="s">
        <v>151</v>
      </c>
      <c r="E231" s="82" t="s">
        <v>730</v>
      </c>
      <c r="F231" s="58">
        <v>0.16086805555555556</v>
      </c>
      <c r="G231" s="17">
        <v>0.33333333333333331</v>
      </c>
      <c r="H231" s="1">
        <v>6</v>
      </c>
      <c r="I231" s="75">
        <v>2605</v>
      </c>
      <c r="J231" s="64" t="s">
        <v>150</v>
      </c>
      <c r="K231" s="18"/>
      <c r="L231" s="19"/>
      <c r="M231" s="6">
        <v>14</v>
      </c>
      <c r="N231" s="6" t="s">
        <v>73</v>
      </c>
      <c r="O231" s="6">
        <v>2025</v>
      </c>
      <c r="P231" s="8" t="str">
        <f t="shared" si="6"/>
        <v>fredag</v>
      </c>
      <c r="Q231" s="84" t="str">
        <f t="shared" si="7"/>
        <v>14-02-2025</v>
      </c>
      <c r="R231" s="6" t="str">
        <f t="shared" si="8"/>
        <v>02</v>
      </c>
      <c r="S231" s="6"/>
      <c r="T231" s="6"/>
      <c r="U231" s="8"/>
    </row>
    <row r="232" spans="1:21">
      <c r="A232" s="101">
        <v>229</v>
      </c>
      <c r="B232" t="s">
        <v>731</v>
      </c>
      <c r="C232" s="3" t="s">
        <v>433</v>
      </c>
      <c r="D232" t="s">
        <v>483</v>
      </c>
      <c r="E232" s="100" t="s">
        <v>732</v>
      </c>
      <c r="F232" s="58">
        <v>0.14261574074074074</v>
      </c>
      <c r="G232" s="17">
        <v>0.33333333333333331</v>
      </c>
      <c r="H232" s="1">
        <v>6</v>
      </c>
      <c r="I232" s="75">
        <v>2770</v>
      </c>
      <c r="J232" s="64" t="s">
        <v>436</v>
      </c>
      <c r="K232" s="18"/>
      <c r="L232" s="19"/>
      <c r="M232" s="6">
        <v>22</v>
      </c>
      <c r="N232" s="6" t="s">
        <v>73</v>
      </c>
      <c r="O232" s="6">
        <v>2025</v>
      </c>
      <c r="P232" s="8" t="str">
        <f t="shared" si="6"/>
        <v>lørdag</v>
      </c>
      <c r="Q232" s="84" t="str">
        <f t="shared" si="7"/>
        <v>22-02-2025</v>
      </c>
      <c r="R232" s="6" t="str">
        <f t="shared" si="8"/>
        <v>02</v>
      </c>
      <c r="S232" s="6"/>
      <c r="T232" s="6"/>
      <c r="U232" s="8"/>
    </row>
    <row r="233" spans="1:21">
      <c r="A233" s="101">
        <v>230</v>
      </c>
      <c r="B233" s="18" t="s">
        <v>733</v>
      </c>
      <c r="C233" s="18" t="s">
        <v>734</v>
      </c>
      <c r="D233" s="18" t="s">
        <v>735</v>
      </c>
      <c r="E233" s="82" t="s">
        <v>736</v>
      </c>
      <c r="F233" s="58">
        <v>0.14998842592592593</v>
      </c>
      <c r="G233" s="17">
        <v>0.54166666666666663</v>
      </c>
      <c r="H233" s="1">
        <v>6</v>
      </c>
      <c r="I233" s="75">
        <v>2660</v>
      </c>
      <c r="J233" s="64" t="s">
        <v>150</v>
      </c>
      <c r="K233" s="18"/>
      <c r="L233" s="19"/>
      <c r="M233" s="6">
        <v>1</v>
      </c>
      <c r="N233" s="6" t="s">
        <v>275</v>
      </c>
      <c r="O233" s="6">
        <v>2025</v>
      </c>
      <c r="P233" s="8" t="str">
        <f t="shared" si="6"/>
        <v>lørdag</v>
      </c>
      <c r="Q233" s="84" t="str">
        <f t="shared" si="7"/>
        <v>1-03-2025</v>
      </c>
      <c r="R233" s="6" t="str">
        <f t="shared" si="8"/>
        <v>03</v>
      </c>
      <c r="S233" s="6"/>
      <c r="T233" s="6"/>
      <c r="U233" s="8"/>
    </row>
    <row r="234" spans="1:21">
      <c r="A234" s="101">
        <v>231</v>
      </c>
      <c r="B234" t="s">
        <v>708</v>
      </c>
      <c r="C234" s="18" t="s">
        <v>92</v>
      </c>
      <c r="D234" t="s">
        <v>709</v>
      </c>
      <c r="E234" t="s">
        <v>737</v>
      </c>
      <c r="F234" s="58">
        <v>0.15888888888888889</v>
      </c>
      <c r="G234" s="17">
        <v>0.375</v>
      </c>
      <c r="H234" s="1">
        <v>6</v>
      </c>
      <c r="I234" s="75">
        <v>4100</v>
      </c>
      <c r="J234" s="64" t="s">
        <v>92</v>
      </c>
      <c r="K234" s="20"/>
      <c r="L234" s="19"/>
      <c r="M234" s="6">
        <v>4</v>
      </c>
      <c r="N234" s="6" t="s">
        <v>275</v>
      </c>
      <c r="O234" s="6">
        <v>2025</v>
      </c>
      <c r="P234" s="8" t="str">
        <f t="shared" si="6"/>
        <v>tirsdag</v>
      </c>
      <c r="Q234" s="84" t="str">
        <f t="shared" si="7"/>
        <v>4-03-2025</v>
      </c>
      <c r="R234" s="6" t="str">
        <f t="shared" si="8"/>
        <v>03</v>
      </c>
      <c r="S234" s="6"/>
      <c r="T234" s="6"/>
      <c r="U234" s="8"/>
    </row>
    <row r="235" spans="1:21">
      <c r="A235" s="101">
        <v>232</v>
      </c>
      <c r="B235" s="18" t="s">
        <v>738</v>
      </c>
      <c r="C235" t="s">
        <v>25</v>
      </c>
      <c r="D235" t="s">
        <v>165</v>
      </c>
      <c r="E235" t="s">
        <v>739</v>
      </c>
      <c r="F235" s="58">
        <v>0.14474537037037036</v>
      </c>
      <c r="G235" s="17">
        <v>0.29166666666666669</v>
      </c>
      <c r="H235" s="1">
        <v>6</v>
      </c>
      <c r="I235" s="75">
        <v>3600</v>
      </c>
      <c r="J235" s="64" t="s">
        <v>25</v>
      </c>
      <c r="K235" s="20"/>
      <c r="L235" s="19"/>
      <c r="M235" s="6">
        <v>8</v>
      </c>
      <c r="N235" s="6" t="s">
        <v>275</v>
      </c>
      <c r="O235" s="6">
        <v>2025</v>
      </c>
      <c r="P235" s="8" t="str">
        <f t="shared" si="6"/>
        <v>lørdag</v>
      </c>
      <c r="Q235" s="84" t="str">
        <f t="shared" si="7"/>
        <v>8-03-2025</v>
      </c>
      <c r="R235" s="6" t="str">
        <f t="shared" si="8"/>
        <v>03</v>
      </c>
      <c r="S235" s="6"/>
      <c r="T235" s="6"/>
      <c r="U235" s="8"/>
    </row>
    <row r="236" spans="1:21">
      <c r="A236" s="101">
        <v>233</v>
      </c>
      <c r="B236" s="18" t="s">
        <v>740</v>
      </c>
      <c r="C236" t="s">
        <v>741</v>
      </c>
      <c r="D236" t="s">
        <v>742</v>
      </c>
      <c r="E236" s="93" t="s">
        <v>743</v>
      </c>
      <c r="F236" s="58">
        <v>0.13743055555555556</v>
      </c>
      <c r="G236" s="17">
        <v>0.35416666666666669</v>
      </c>
      <c r="H236" s="1">
        <v>1</v>
      </c>
      <c r="I236" s="75"/>
      <c r="J236" s="64" t="e" vm="40">
        <v>#VALUE!</v>
      </c>
      <c r="K236" s="20" t="e" vm="41">
        <v>#VALUE!</v>
      </c>
      <c r="L236" s="19" t="e" cm="1" vm="42">
        <f t="array" aca="1" ref="L236" ca="1">_FV(K236,"Image")</f>
        <v>#VALUE!</v>
      </c>
      <c r="M236" s="6">
        <v>16</v>
      </c>
      <c r="N236" s="6" t="s">
        <v>275</v>
      </c>
      <c r="O236" s="6">
        <v>2025</v>
      </c>
      <c r="P236" s="8" t="str">
        <f t="shared" si="6"/>
        <v>søndag</v>
      </c>
      <c r="Q236" s="84" t="str">
        <f t="shared" si="7"/>
        <v>16-03-2025</v>
      </c>
      <c r="R236" s="6" t="str">
        <f t="shared" si="8"/>
        <v>03</v>
      </c>
      <c r="S236" s="6"/>
      <c r="T236" s="6"/>
      <c r="U236" s="8"/>
    </row>
    <row r="237" spans="1:21">
      <c r="A237" s="101">
        <v>234</v>
      </c>
      <c r="B237" t="s">
        <v>744</v>
      </c>
      <c r="C237" s="11" t="s">
        <v>745</v>
      </c>
      <c r="D237" s="3" t="s">
        <v>746</v>
      </c>
      <c r="E237" s="93" t="s">
        <v>747</v>
      </c>
      <c r="F237" s="58">
        <v>0.16578703703703704</v>
      </c>
      <c r="G237" s="17">
        <v>0.375</v>
      </c>
      <c r="H237" s="1">
        <v>4</v>
      </c>
      <c r="I237" s="75"/>
      <c r="J237" s="64" t="e" vm="43">
        <v>#VALUE!</v>
      </c>
      <c r="K237" s="20" t="e" vm="43">
        <v>#VALUE!</v>
      </c>
      <c r="L237" s="19" t="e" cm="1" vm="44">
        <f t="array" aca="1" ref="L237" ca="1">_FV(K237,"Image")</f>
        <v>#VALUE!</v>
      </c>
      <c r="M237" s="6">
        <v>17</v>
      </c>
      <c r="N237" s="6" t="s">
        <v>275</v>
      </c>
      <c r="O237" s="6">
        <v>2025</v>
      </c>
      <c r="P237" s="8" t="str">
        <f t="shared" si="6"/>
        <v>mandag</v>
      </c>
      <c r="Q237" s="84" t="str">
        <f t="shared" si="7"/>
        <v>17-03-2025</v>
      </c>
      <c r="R237" s="6" t="str">
        <f t="shared" si="8"/>
        <v>03</v>
      </c>
      <c r="S237" s="6"/>
      <c r="T237" s="6"/>
      <c r="U237" s="8"/>
    </row>
    <row r="238" spans="1:21">
      <c r="A238" s="101">
        <v>235</v>
      </c>
      <c r="B238" t="s">
        <v>748</v>
      </c>
      <c r="C238" t="s">
        <v>25</v>
      </c>
      <c r="D238" t="s">
        <v>165</v>
      </c>
      <c r="E238" t="s">
        <v>749</v>
      </c>
      <c r="F238" s="58">
        <v>0.15100694444444446</v>
      </c>
      <c r="G238" s="17">
        <v>0.29166666666666669</v>
      </c>
      <c r="H238" s="1">
        <v>6</v>
      </c>
      <c r="I238" s="75">
        <v>3600</v>
      </c>
      <c r="J238" s="64" t="s">
        <v>25</v>
      </c>
      <c r="K238" s="20"/>
      <c r="L238" s="19"/>
      <c r="M238" s="6">
        <v>22</v>
      </c>
      <c r="N238" s="6" t="s">
        <v>275</v>
      </c>
      <c r="O238" s="6">
        <v>2025</v>
      </c>
      <c r="P238" s="8" t="str">
        <f t="shared" si="6"/>
        <v>lørdag</v>
      </c>
      <c r="Q238" s="84" t="str">
        <f t="shared" si="7"/>
        <v>22-03-2025</v>
      </c>
      <c r="R238" s="6" t="str">
        <f t="shared" si="8"/>
        <v>03</v>
      </c>
      <c r="S238" s="6"/>
      <c r="T238" s="6"/>
      <c r="U238" s="8"/>
    </row>
    <row r="239" spans="1:21">
      <c r="A239" s="101">
        <v>236</v>
      </c>
      <c r="B239" t="s">
        <v>750</v>
      </c>
      <c r="C239" s="102" t="s">
        <v>143</v>
      </c>
      <c r="D239" s="102" t="s">
        <v>634</v>
      </c>
      <c r="E239" t="s">
        <v>751</v>
      </c>
      <c r="F239" s="58">
        <v>0.14340277777777777</v>
      </c>
      <c r="G239" s="17">
        <v>0.33333333333333331</v>
      </c>
      <c r="H239" s="1">
        <v>6</v>
      </c>
      <c r="I239" s="75">
        <v>3600</v>
      </c>
      <c r="J239" s="64" t="s">
        <v>25</v>
      </c>
      <c r="K239" s="20"/>
      <c r="L239" s="19"/>
      <c r="M239" s="6">
        <v>29</v>
      </c>
      <c r="N239" s="6" t="s">
        <v>275</v>
      </c>
      <c r="O239" s="6">
        <v>2025</v>
      </c>
      <c r="P239" s="8" t="str">
        <f t="shared" si="6"/>
        <v>lørdag</v>
      </c>
      <c r="Q239" s="84" t="str">
        <f t="shared" si="7"/>
        <v>29-03-2025</v>
      </c>
      <c r="R239" s="6" t="str">
        <f t="shared" si="8"/>
        <v>03</v>
      </c>
      <c r="S239" s="6"/>
      <c r="T239" s="6"/>
      <c r="U239" s="8"/>
    </row>
    <row r="240" spans="1:21">
      <c r="A240" s="101">
        <v>237</v>
      </c>
      <c r="B240" t="s">
        <v>752</v>
      </c>
      <c r="C240" t="s">
        <v>178</v>
      </c>
      <c r="D240" t="s">
        <v>753</v>
      </c>
      <c r="E240" s="104" t="s">
        <v>754</v>
      </c>
      <c r="F240" s="58">
        <v>0.15234953703703705</v>
      </c>
      <c r="G240" s="17">
        <v>0.375</v>
      </c>
      <c r="H240" s="1">
        <v>6</v>
      </c>
      <c r="I240" s="75">
        <v>2750</v>
      </c>
      <c r="J240" s="64" t="s">
        <v>178</v>
      </c>
      <c r="K240" s="18"/>
      <c r="L240" s="19"/>
      <c r="M240" s="6">
        <v>4</v>
      </c>
      <c r="N240" s="6" t="s">
        <v>28</v>
      </c>
      <c r="O240" s="6">
        <v>2025</v>
      </c>
      <c r="P240" s="8" t="str">
        <f t="shared" si="6"/>
        <v>fredag</v>
      </c>
      <c r="Q240" s="84" t="str">
        <f t="shared" si="7"/>
        <v>4-04-2025</v>
      </c>
      <c r="R240" s="6" t="str">
        <f t="shared" si="8"/>
        <v>04</v>
      </c>
      <c r="S240" s="6"/>
      <c r="T240" s="6"/>
      <c r="U240" s="8"/>
    </row>
    <row r="241" spans="1:21">
      <c r="A241" s="101">
        <v>238</v>
      </c>
      <c r="B241" t="s">
        <v>755</v>
      </c>
      <c r="C241" t="s">
        <v>70</v>
      </c>
      <c r="D241" t="s">
        <v>756</v>
      </c>
      <c r="E241" s="105" t="s">
        <v>757</v>
      </c>
      <c r="F241" s="58">
        <v>0.144375</v>
      </c>
      <c r="G241" s="17">
        <v>0.375</v>
      </c>
      <c r="H241" s="1">
        <v>6</v>
      </c>
      <c r="I241" s="75">
        <v>2730</v>
      </c>
      <c r="J241" s="64" t="s">
        <v>70</v>
      </c>
      <c r="K241" s="18"/>
      <c r="L241" s="19"/>
      <c r="M241" s="6">
        <v>5</v>
      </c>
      <c r="N241" s="6" t="s">
        <v>28</v>
      </c>
      <c r="O241" s="6">
        <v>2025</v>
      </c>
      <c r="P241" s="8" t="str">
        <f t="shared" si="6"/>
        <v>lørdag</v>
      </c>
      <c r="Q241" s="84" t="str">
        <f t="shared" si="7"/>
        <v>5-04-2025</v>
      </c>
      <c r="R241" s="6" t="str">
        <f t="shared" si="8"/>
        <v>04</v>
      </c>
      <c r="S241" s="6"/>
      <c r="T241" s="6"/>
      <c r="U241" s="8"/>
    </row>
    <row r="242" spans="1:21">
      <c r="A242" s="101">
        <v>239</v>
      </c>
      <c r="B242" t="s">
        <v>154</v>
      </c>
      <c r="C242" t="s">
        <v>758</v>
      </c>
      <c r="D242" t="s">
        <v>759</v>
      </c>
      <c r="E242" s="106" t="s">
        <v>760</v>
      </c>
      <c r="F242" s="58">
        <v>0.15409722222222222</v>
      </c>
      <c r="G242" s="17">
        <v>0.375</v>
      </c>
      <c r="H242" s="1">
        <v>6</v>
      </c>
      <c r="I242" s="75">
        <v>2765</v>
      </c>
      <c r="J242" s="64" t="s">
        <v>256</v>
      </c>
      <c r="K242" s="18"/>
      <c r="L242" s="19"/>
      <c r="M242" s="6">
        <v>6</v>
      </c>
      <c r="N242" s="6" t="s">
        <v>28</v>
      </c>
      <c r="O242" s="6">
        <v>2025</v>
      </c>
      <c r="P242" s="8" t="str">
        <f t="shared" si="6"/>
        <v>søndag</v>
      </c>
      <c r="Q242" s="84" t="str">
        <f t="shared" si="7"/>
        <v>6-04-2025</v>
      </c>
      <c r="R242" s="6" t="str">
        <f t="shared" si="8"/>
        <v>04</v>
      </c>
      <c r="S242" s="6"/>
      <c r="T242" s="6"/>
      <c r="U242" s="8"/>
    </row>
    <row r="243" spans="1:21">
      <c r="A243" s="101">
        <v>240</v>
      </c>
      <c r="B243" s="65" t="s">
        <v>567</v>
      </c>
      <c r="C243" t="s">
        <v>433</v>
      </c>
      <c r="D243" t="s">
        <v>434</v>
      </c>
      <c r="E243" t="s">
        <v>761</v>
      </c>
      <c r="F243" s="58">
        <v>0.16175925925925927</v>
      </c>
      <c r="G243" s="17">
        <v>0.35416666666666669</v>
      </c>
      <c r="H243" s="1">
        <v>8</v>
      </c>
      <c r="I243" s="75">
        <v>2770</v>
      </c>
      <c r="J243" s="64" t="s">
        <v>436</v>
      </c>
      <c r="K243" s="18"/>
      <c r="L243" s="19"/>
      <c r="M243" s="6">
        <v>13</v>
      </c>
      <c r="N243" s="6" t="s">
        <v>28</v>
      </c>
      <c r="O243" s="6">
        <v>2025</v>
      </c>
      <c r="P243" s="8" t="str">
        <f t="shared" si="6"/>
        <v>søndag</v>
      </c>
      <c r="Q243" s="84" t="str">
        <f t="shared" si="7"/>
        <v>13-04-2025</v>
      </c>
      <c r="R243" s="6" t="str">
        <f t="shared" si="8"/>
        <v>04</v>
      </c>
      <c r="S243" s="6"/>
      <c r="T243" s="6"/>
      <c r="U243" s="8"/>
    </row>
    <row r="244" spans="1:21">
      <c r="A244" s="101">
        <v>241</v>
      </c>
      <c r="B244" t="s">
        <v>762</v>
      </c>
      <c r="C244" s="18" t="s">
        <v>34</v>
      </c>
      <c r="D244" s="18" t="s">
        <v>90</v>
      </c>
      <c r="E244" t="s">
        <v>763</v>
      </c>
      <c r="F244" s="58">
        <v>0.12841435185185185</v>
      </c>
      <c r="G244" s="17">
        <v>0.39583333333333331</v>
      </c>
      <c r="H244" s="1">
        <v>1</v>
      </c>
      <c r="I244" s="75">
        <v>2100</v>
      </c>
      <c r="J244" s="64" t="s">
        <v>34</v>
      </c>
      <c r="K244" s="20" t="e" vm="21">
        <v>#VALUE!</v>
      </c>
      <c r="L244" s="19"/>
      <c r="M244" s="6">
        <v>11</v>
      </c>
      <c r="N244" s="6" t="s">
        <v>35</v>
      </c>
      <c r="O244" s="6">
        <v>2025</v>
      </c>
      <c r="P244" s="8" t="str">
        <f t="shared" si="6"/>
        <v>søndag</v>
      </c>
      <c r="Q244" s="84" t="str">
        <f t="shared" si="7"/>
        <v>11-05-2025</v>
      </c>
      <c r="R244" s="6" t="str">
        <f t="shared" si="8"/>
        <v>05</v>
      </c>
      <c r="S244" s="6"/>
      <c r="T244" s="6"/>
      <c r="U244" s="8"/>
    </row>
    <row r="245" spans="1:21">
      <c r="A245" s="101">
        <v>242</v>
      </c>
      <c r="B245" t="s">
        <v>464</v>
      </c>
      <c r="C245" t="s">
        <v>25</v>
      </c>
      <c r="D245" t="s">
        <v>165</v>
      </c>
      <c r="E245" t="s">
        <v>764</v>
      </c>
      <c r="F245" s="58">
        <v>0.15531249999999999</v>
      </c>
      <c r="G245" s="17">
        <v>0.27083333333333331</v>
      </c>
      <c r="H245" s="1">
        <v>6</v>
      </c>
      <c r="I245" s="75">
        <v>3600</v>
      </c>
      <c r="J245" s="64" t="s">
        <v>25</v>
      </c>
      <c r="K245" s="18"/>
      <c r="L245" s="19"/>
      <c r="M245" s="6">
        <v>17</v>
      </c>
      <c r="N245" s="6" t="s">
        <v>35</v>
      </c>
      <c r="O245" s="6">
        <v>2025</v>
      </c>
      <c r="P245" s="8" t="str">
        <f t="shared" si="6"/>
        <v>lørdag</v>
      </c>
      <c r="Q245" s="84" t="str">
        <f t="shared" si="7"/>
        <v>17-05-2025</v>
      </c>
      <c r="R245" s="6" t="str">
        <f t="shared" si="8"/>
        <v>05</v>
      </c>
      <c r="S245" s="6"/>
      <c r="T245" s="6"/>
      <c r="U245" s="8"/>
    </row>
    <row r="246" spans="1:21" ht="30">
      <c r="A246" s="101">
        <v>243</v>
      </c>
      <c r="B246" s="107" t="s">
        <v>765</v>
      </c>
      <c r="C246" s="108" t="s">
        <v>394</v>
      </c>
      <c r="D246" s="108" t="s">
        <v>766</v>
      </c>
      <c r="E246" s="109" t="s">
        <v>767</v>
      </c>
      <c r="F246" s="110">
        <v>0.16258101851851853</v>
      </c>
      <c r="G246" s="111">
        <v>0.375</v>
      </c>
      <c r="H246" s="1">
        <v>3</v>
      </c>
      <c r="I246" s="75">
        <v>4330</v>
      </c>
      <c r="J246" s="64" t="s">
        <v>397</v>
      </c>
      <c r="K246" s="108"/>
      <c r="L246" s="19"/>
      <c r="M246" s="6">
        <v>14</v>
      </c>
      <c r="N246" s="6" t="s">
        <v>48</v>
      </c>
      <c r="O246" s="6">
        <v>2025</v>
      </c>
      <c r="P246" s="8" t="str">
        <f t="shared" si="6"/>
        <v>lørdag</v>
      </c>
      <c r="Q246" s="84" t="str">
        <f t="shared" si="7"/>
        <v>14-06-2025</v>
      </c>
      <c r="R246" s="6" t="str">
        <f t="shared" si="8"/>
        <v>06</v>
      </c>
      <c r="S246" s="6"/>
      <c r="T246" s="6"/>
      <c r="U246" s="8"/>
    </row>
    <row r="247" spans="1:21">
      <c r="A247" s="101">
        <v>244</v>
      </c>
      <c r="B247" s="107" t="s">
        <v>768</v>
      </c>
      <c r="C247" s="108" t="s">
        <v>438</v>
      </c>
      <c r="D247" s="108" t="s">
        <v>769</v>
      </c>
      <c r="E247" s="108" t="s">
        <v>770</v>
      </c>
      <c r="F247" s="110">
        <v>0.16165509259259259</v>
      </c>
      <c r="G247" s="111">
        <v>0.33333333333333331</v>
      </c>
      <c r="H247" s="1">
        <v>4</v>
      </c>
      <c r="I247" s="75">
        <v>2635</v>
      </c>
      <c r="J247" s="64" t="s">
        <v>438</v>
      </c>
      <c r="K247" s="108"/>
      <c r="L247" s="19"/>
      <c r="M247" s="6">
        <v>22</v>
      </c>
      <c r="N247" s="6" t="s">
        <v>48</v>
      </c>
      <c r="O247" s="6">
        <v>2025</v>
      </c>
      <c r="P247" s="8" t="str">
        <f t="shared" si="6"/>
        <v>søndag</v>
      </c>
      <c r="Q247" s="84" t="str">
        <f t="shared" si="7"/>
        <v>22-06-2025</v>
      </c>
      <c r="R247" s="6" t="str">
        <f t="shared" si="8"/>
        <v>06</v>
      </c>
      <c r="S247" s="6"/>
      <c r="T247" s="6"/>
      <c r="U247" s="8"/>
    </row>
    <row r="248" spans="1:21">
      <c r="A248" s="101">
        <v>245</v>
      </c>
      <c r="B248" s="107" t="s">
        <v>771</v>
      </c>
      <c r="C248" s="108" t="s">
        <v>433</v>
      </c>
      <c r="D248" s="108" t="s">
        <v>483</v>
      </c>
      <c r="E248" s="108" t="s">
        <v>772</v>
      </c>
      <c r="F248" s="110">
        <v>0.14866898148148147</v>
      </c>
      <c r="G248" s="111">
        <v>0.33333333333333331</v>
      </c>
      <c r="H248" s="1">
        <v>6</v>
      </c>
      <c r="I248" s="75">
        <v>2770</v>
      </c>
      <c r="J248" s="64" t="s">
        <v>436</v>
      </c>
      <c r="K248" s="108"/>
      <c r="L248" s="19"/>
      <c r="M248" s="6">
        <v>28</v>
      </c>
      <c r="N248" s="6" t="s">
        <v>48</v>
      </c>
      <c r="O248" s="6">
        <v>2025</v>
      </c>
      <c r="P248" s="8" t="str">
        <f t="shared" si="6"/>
        <v>lørdag</v>
      </c>
      <c r="Q248" s="84" t="str">
        <f t="shared" si="7"/>
        <v>28-06-2025</v>
      </c>
      <c r="R248" s="6" t="str">
        <f t="shared" si="8"/>
        <v>06</v>
      </c>
      <c r="S248" s="6"/>
      <c r="T248" s="6"/>
      <c r="U248" s="8"/>
    </row>
    <row r="249" spans="1:21">
      <c r="A249" s="101">
        <v>246</v>
      </c>
      <c r="B249" s="107" t="s">
        <v>773</v>
      </c>
      <c r="C249" s="108" t="s">
        <v>774</v>
      </c>
      <c r="D249" s="108" t="s">
        <v>775</v>
      </c>
      <c r="E249" s="112" t="s">
        <v>776</v>
      </c>
      <c r="F249" s="110">
        <v>0.16119212962962962</v>
      </c>
      <c r="G249" s="111">
        <v>0.375</v>
      </c>
      <c r="H249" s="1">
        <v>4</v>
      </c>
      <c r="I249" s="75">
        <v>9640</v>
      </c>
      <c r="J249" s="64" t="s">
        <v>777</v>
      </c>
      <c r="K249" s="108"/>
      <c r="L249" s="19"/>
      <c r="M249" s="6">
        <v>9</v>
      </c>
      <c r="N249" s="6" t="s">
        <v>55</v>
      </c>
      <c r="O249" s="6">
        <v>2025</v>
      </c>
      <c r="P249" s="8" t="str">
        <f t="shared" si="6"/>
        <v>onsdag</v>
      </c>
      <c r="Q249" s="84" t="str">
        <f t="shared" si="7"/>
        <v>9-07-2025</v>
      </c>
      <c r="R249" s="6" t="str">
        <f t="shared" si="8"/>
        <v>07</v>
      </c>
      <c r="S249" s="6"/>
      <c r="T249" s="6"/>
      <c r="U249" s="8"/>
    </row>
    <row r="250" spans="1:21">
      <c r="A250" s="101">
        <v>247</v>
      </c>
      <c r="B250" s="107" t="s">
        <v>532</v>
      </c>
      <c r="C250" s="108" t="s">
        <v>778</v>
      </c>
      <c r="D250" s="108" t="s">
        <v>779</v>
      </c>
      <c r="E250" s="112" t="s">
        <v>780</v>
      </c>
      <c r="F250" s="110">
        <v>0.15385416666666665</v>
      </c>
      <c r="G250" s="111">
        <v>0.375</v>
      </c>
      <c r="H250" s="1">
        <v>4</v>
      </c>
      <c r="I250" s="75">
        <v>7130</v>
      </c>
      <c r="J250" s="64" t="s">
        <v>781</v>
      </c>
      <c r="K250" s="108"/>
      <c r="L250" s="19"/>
      <c r="M250" s="6">
        <v>10</v>
      </c>
      <c r="N250" s="6" t="s">
        <v>55</v>
      </c>
      <c r="O250" s="6">
        <v>2025</v>
      </c>
      <c r="P250" s="8" t="str">
        <f t="shared" si="6"/>
        <v>torsdag</v>
      </c>
      <c r="Q250" s="84" t="str">
        <f t="shared" si="7"/>
        <v>10-07-2025</v>
      </c>
      <c r="R250" s="6" t="str">
        <f t="shared" si="8"/>
        <v>07</v>
      </c>
      <c r="S250" s="6"/>
      <c r="T250" s="6"/>
      <c r="U250" s="8"/>
    </row>
    <row r="251" spans="1:21">
      <c r="A251" s="101">
        <v>248</v>
      </c>
      <c r="B251" s="107" t="s">
        <v>528</v>
      </c>
      <c r="C251" s="108" t="s">
        <v>782</v>
      </c>
      <c r="D251" s="108" t="s">
        <v>783</v>
      </c>
      <c r="E251" s="112" t="s">
        <v>784</v>
      </c>
      <c r="F251" s="110">
        <v>0.16162037037037036</v>
      </c>
      <c r="G251" s="111">
        <v>0.375</v>
      </c>
      <c r="H251" s="1">
        <v>6</v>
      </c>
      <c r="I251" s="75">
        <v>7000</v>
      </c>
      <c r="J251" s="64" t="s">
        <v>782</v>
      </c>
      <c r="K251" s="108"/>
      <c r="L251" s="19"/>
      <c r="M251" s="6">
        <v>11</v>
      </c>
      <c r="N251" s="6" t="s">
        <v>55</v>
      </c>
      <c r="O251" s="6">
        <v>2025</v>
      </c>
      <c r="P251" s="8" t="str">
        <f t="shared" si="6"/>
        <v>fredag</v>
      </c>
      <c r="Q251" s="84" t="str">
        <f t="shared" si="7"/>
        <v>11-07-2025</v>
      </c>
      <c r="R251" s="6" t="str">
        <f t="shared" si="8"/>
        <v>07</v>
      </c>
      <c r="S251" s="6"/>
      <c r="T251" s="6"/>
      <c r="U251" s="8"/>
    </row>
    <row r="252" spans="1:21">
      <c r="A252" s="101">
        <v>249</v>
      </c>
      <c r="B252" s="107" t="s">
        <v>524</v>
      </c>
      <c r="C252" s="108" t="s">
        <v>785</v>
      </c>
      <c r="D252" s="108" t="s">
        <v>786</v>
      </c>
      <c r="E252" s="112" t="s">
        <v>787</v>
      </c>
      <c r="F252" s="110">
        <v>0.16388888888888889</v>
      </c>
      <c r="G252" s="111">
        <v>0.375</v>
      </c>
      <c r="H252" s="1">
        <v>2</v>
      </c>
      <c r="I252" s="75">
        <v>4720</v>
      </c>
      <c r="J252" s="64" t="s">
        <v>57</v>
      </c>
      <c r="K252" s="108"/>
      <c r="L252" s="19"/>
      <c r="M252" s="6">
        <v>12</v>
      </c>
      <c r="N252" s="6" t="s">
        <v>55</v>
      </c>
      <c r="O252" s="6">
        <v>2025</v>
      </c>
      <c r="P252" s="8" t="str">
        <f t="shared" si="6"/>
        <v>lørdag</v>
      </c>
      <c r="Q252" s="84" t="str">
        <f t="shared" si="7"/>
        <v>12-07-2025</v>
      </c>
      <c r="R252" s="6" t="str">
        <f t="shared" si="8"/>
        <v>07</v>
      </c>
      <c r="S252" s="6"/>
      <c r="T252" s="6"/>
      <c r="U252" s="8"/>
    </row>
    <row r="253" spans="1:21">
      <c r="A253" s="101">
        <v>250</v>
      </c>
      <c r="B253" s="107" t="s">
        <v>521</v>
      </c>
      <c r="C253" s="108" t="s">
        <v>448</v>
      </c>
      <c r="D253" s="108" t="s">
        <v>788</v>
      </c>
      <c r="E253" s="112" t="s">
        <v>789</v>
      </c>
      <c r="F253" s="110">
        <v>0.1559837962962963</v>
      </c>
      <c r="G253" s="111">
        <v>0.375</v>
      </c>
      <c r="H253" s="1">
        <v>6</v>
      </c>
      <c r="I253" s="75">
        <v>2000</v>
      </c>
      <c r="J253" s="64" t="s">
        <v>448</v>
      </c>
      <c r="K253" s="108"/>
      <c r="L253" s="19"/>
      <c r="M253" s="6">
        <v>13</v>
      </c>
      <c r="N253" s="6" t="s">
        <v>55</v>
      </c>
      <c r="O253" s="6">
        <v>2025</v>
      </c>
      <c r="P253" s="8" t="str">
        <f t="shared" si="6"/>
        <v>søndag</v>
      </c>
      <c r="Q253" s="84" t="str">
        <f t="shared" si="7"/>
        <v>13-07-2025</v>
      </c>
      <c r="R253" s="6" t="str">
        <f t="shared" si="8"/>
        <v>07</v>
      </c>
      <c r="S253" s="6"/>
      <c r="T253" s="6"/>
      <c r="U253" s="8"/>
    </row>
    <row r="254" spans="1:21">
      <c r="A254" s="101">
        <v>251</v>
      </c>
      <c r="B254" s="3" t="s">
        <v>334</v>
      </c>
      <c r="C254" s="18" t="s">
        <v>51</v>
      </c>
      <c r="D254" t="s">
        <v>52</v>
      </c>
      <c r="E254" t="s">
        <v>790</v>
      </c>
      <c r="F254" s="58">
        <v>0.17454861111111111</v>
      </c>
      <c r="G254" s="17">
        <v>0.25</v>
      </c>
      <c r="H254" s="1">
        <v>6</v>
      </c>
      <c r="I254" s="75">
        <v>2670</v>
      </c>
      <c r="J254" s="64" t="s">
        <v>54</v>
      </c>
      <c r="K254" s="18"/>
      <c r="L254" s="19"/>
      <c r="M254" s="6">
        <v>26</v>
      </c>
      <c r="N254" s="6" t="s">
        <v>55</v>
      </c>
      <c r="O254" s="6">
        <v>2025</v>
      </c>
      <c r="P254" s="8" t="str">
        <f t="shared" si="6"/>
        <v>lørdag</v>
      </c>
      <c r="Q254" s="84" t="str">
        <f t="shared" si="7"/>
        <v>26-07-2025</v>
      </c>
      <c r="R254" s="6" t="str">
        <f t="shared" si="8"/>
        <v>07</v>
      </c>
      <c r="S254" s="6"/>
      <c r="T254" s="6"/>
      <c r="U254" s="8"/>
    </row>
    <row r="255" spans="1:21">
      <c r="A255" s="101">
        <v>252</v>
      </c>
      <c r="B255" s="3" t="s">
        <v>791</v>
      </c>
      <c r="C255" s="108" t="s">
        <v>792</v>
      </c>
      <c r="D255" s="108" t="s">
        <v>793</v>
      </c>
      <c r="E255" t="s">
        <v>794</v>
      </c>
      <c r="F255" s="58">
        <v>0.15682870370370369</v>
      </c>
      <c r="G255" s="17">
        <v>0.33333333333333331</v>
      </c>
      <c r="H255" s="1">
        <v>6</v>
      </c>
      <c r="I255" s="75">
        <v>2920</v>
      </c>
      <c r="J255" s="64" t="s">
        <v>795</v>
      </c>
      <c r="K255" s="18"/>
      <c r="L255" s="19"/>
      <c r="M255" s="6">
        <v>2</v>
      </c>
      <c r="N255" s="6" t="s">
        <v>340</v>
      </c>
      <c r="O255" s="6">
        <v>2025</v>
      </c>
      <c r="P255" s="8" t="str">
        <f t="shared" si="6"/>
        <v>lørdag</v>
      </c>
      <c r="Q255" s="84" t="str">
        <f t="shared" si="7"/>
        <v>2-08-2025</v>
      </c>
      <c r="R255" s="6" t="str">
        <f t="shared" si="8"/>
        <v>08</v>
      </c>
      <c r="S255" s="6"/>
      <c r="T255" s="6"/>
      <c r="U255" s="8"/>
    </row>
    <row r="256" spans="1:21">
      <c r="A256" s="101">
        <v>253</v>
      </c>
      <c r="B256" s="107" t="s">
        <v>796</v>
      </c>
      <c r="C256" t="s">
        <v>25</v>
      </c>
      <c r="D256" t="s">
        <v>165</v>
      </c>
      <c r="E256" t="s">
        <v>797</v>
      </c>
      <c r="F256" s="58">
        <v>0.16277777777777777</v>
      </c>
      <c r="G256" s="111">
        <v>0.375</v>
      </c>
      <c r="H256" s="1">
        <v>6</v>
      </c>
      <c r="I256" s="75">
        <v>3600</v>
      </c>
      <c r="J256" s="51" t="s">
        <v>25</v>
      </c>
      <c r="K256" s="18"/>
      <c r="L256" s="19"/>
      <c r="M256" s="6">
        <v>17</v>
      </c>
      <c r="N256" s="6" t="s">
        <v>340</v>
      </c>
      <c r="O256" s="6">
        <v>2025</v>
      </c>
      <c r="P256" s="8" t="str">
        <f t="shared" si="6"/>
        <v>søndag</v>
      </c>
      <c r="Q256" s="84" t="str">
        <f t="shared" si="7"/>
        <v>17-08-2025</v>
      </c>
      <c r="R256" s="6" t="str">
        <f t="shared" si="8"/>
        <v>08</v>
      </c>
      <c r="S256" s="6"/>
      <c r="T256" s="6"/>
      <c r="U256" s="8"/>
    </row>
    <row r="257" spans="1:21">
      <c r="A257" s="101">
        <v>254</v>
      </c>
      <c r="B257" s="3" t="s">
        <v>798</v>
      </c>
      <c r="C257" s="108" t="s">
        <v>799</v>
      </c>
      <c r="D257" s="108" t="s">
        <v>800</v>
      </c>
      <c r="E257" s="18" t="s">
        <v>801</v>
      </c>
      <c r="F257" s="58">
        <v>0.16671296296296295</v>
      </c>
      <c r="G257" s="111">
        <v>0.375</v>
      </c>
      <c r="H257" s="1">
        <v>2</v>
      </c>
      <c r="I257" s="75">
        <v>3500</v>
      </c>
      <c r="J257" s="51" t="s">
        <v>424</v>
      </c>
      <c r="K257" s="18"/>
      <c r="L257" s="19"/>
      <c r="M257" s="6">
        <v>6</v>
      </c>
      <c r="N257" s="6" t="s">
        <v>146</v>
      </c>
      <c r="O257" s="6">
        <v>2025</v>
      </c>
      <c r="P257" s="8" t="str">
        <f t="shared" si="6"/>
        <v>lørdag</v>
      </c>
      <c r="Q257" s="84" t="str">
        <f t="shared" si="7"/>
        <v>6-09-2025</v>
      </c>
      <c r="R257" s="6" t="str">
        <f t="shared" si="8"/>
        <v>09</v>
      </c>
      <c r="S257" s="6"/>
      <c r="T257" s="6"/>
      <c r="U257" s="8"/>
    </row>
    <row r="258" spans="1:21">
      <c r="A258" s="101">
        <v>255</v>
      </c>
      <c r="B258" s="3" t="s">
        <v>802</v>
      </c>
      <c r="C258" t="s">
        <v>31</v>
      </c>
      <c r="D258" t="s">
        <v>803</v>
      </c>
      <c r="E258" t="s">
        <v>804</v>
      </c>
      <c r="F258" s="58">
        <v>0.18546296296296297</v>
      </c>
      <c r="G258" s="111">
        <v>0.375</v>
      </c>
      <c r="H258" s="1">
        <v>1</v>
      </c>
      <c r="I258" s="75">
        <v>2300</v>
      </c>
      <c r="J258" s="51" t="s">
        <v>34</v>
      </c>
      <c r="K258" s="18"/>
      <c r="L258" s="19"/>
      <c r="M258" s="6">
        <v>26</v>
      </c>
      <c r="N258" s="6" t="s">
        <v>146</v>
      </c>
      <c r="O258" s="6">
        <v>2025</v>
      </c>
      <c r="P258" s="8" t="str">
        <f t="shared" si="6"/>
        <v>fredag</v>
      </c>
      <c r="Q258" s="84" t="str">
        <f t="shared" si="7"/>
        <v>26-09-2025</v>
      </c>
      <c r="R258" s="6" t="str">
        <f t="shared" si="8"/>
        <v>09</v>
      </c>
      <c r="S258" s="6"/>
      <c r="T258" s="6"/>
      <c r="U258" s="8"/>
    </row>
    <row r="259" spans="1:21">
      <c r="A259" s="101">
        <v>256</v>
      </c>
      <c r="B259" s="18" t="s">
        <v>805</v>
      </c>
      <c r="C259" s="18" t="s">
        <v>806</v>
      </c>
      <c r="D259" s="108" t="s">
        <v>807</v>
      </c>
      <c r="E259" s="96" t="s">
        <v>808</v>
      </c>
      <c r="F259" s="58">
        <v>0.13276620370370371</v>
      </c>
      <c r="G259" s="111">
        <v>0.375</v>
      </c>
      <c r="H259" s="1">
        <v>1</v>
      </c>
      <c r="I259" s="75" t="s">
        <v>809</v>
      </c>
      <c r="J259" s="51" t="e" vm="45">
        <v>#VALUE!</v>
      </c>
      <c r="K259" s="20" t="e" vm="46">
        <v>#VALUE!</v>
      </c>
      <c r="L259" s="19" t="e" cm="1" vm="47">
        <f t="array" aca="1" ref="L259" ca="1">_FV(K259,"Image")</f>
        <v>#VALUE!</v>
      </c>
      <c r="M259" s="6">
        <v>28</v>
      </c>
      <c r="N259" s="6" t="s">
        <v>146</v>
      </c>
      <c r="O259" s="6">
        <v>2025</v>
      </c>
      <c r="P259" s="8" t="str">
        <f t="shared" si="6"/>
        <v>søndag</v>
      </c>
      <c r="Q259" s="84" t="str">
        <f t="shared" si="7"/>
        <v>28-09-2025</v>
      </c>
      <c r="R259" s="6" t="str">
        <f t="shared" si="8"/>
        <v>09</v>
      </c>
      <c r="S259" s="6"/>
      <c r="T259" s="6"/>
      <c r="U259" s="8"/>
    </row>
    <row r="260" spans="1:21">
      <c r="A260" s="101">
        <v>257</v>
      </c>
      <c r="B260" s="3" t="s">
        <v>810</v>
      </c>
      <c r="C260" s="108" t="s">
        <v>438</v>
      </c>
      <c r="D260" t="s">
        <v>769</v>
      </c>
      <c r="E260" s="66" t="s">
        <v>811</v>
      </c>
      <c r="F260" s="58">
        <v>0.1570138888888889</v>
      </c>
      <c r="G260" s="111">
        <v>0.375</v>
      </c>
      <c r="H260" s="1">
        <v>4</v>
      </c>
      <c r="I260" s="75">
        <v>2635</v>
      </c>
      <c r="J260" s="51" t="s">
        <v>438</v>
      </c>
      <c r="K260" s="18"/>
      <c r="L260" s="19"/>
      <c r="M260" s="6">
        <v>5</v>
      </c>
      <c r="N260" s="6" t="s">
        <v>153</v>
      </c>
      <c r="O260" s="6">
        <v>2025</v>
      </c>
      <c r="P260" s="8" t="str">
        <f t="shared" si="6"/>
        <v>søndag</v>
      </c>
      <c r="Q260" s="84" t="str">
        <f t="shared" si="7"/>
        <v>5-10-2025</v>
      </c>
      <c r="R260" s="6" t="str">
        <f t="shared" si="8"/>
        <v>10</v>
      </c>
      <c r="S260" s="6"/>
      <c r="T260" s="6"/>
      <c r="U260" s="8"/>
    </row>
    <row r="261" spans="1:21">
      <c r="A261" s="101">
        <v>258</v>
      </c>
      <c r="B261" t="s">
        <v>812</v>
      </c>
      <c r="C261" t="s">
        <v>813</v>
      </c>
      <c r="D261" s="108" t="s">
        <v>814</v>
      </c>
      <c r="E261" s="93" t="s">
        <v>815</v>
      </c>
      <c r="F261" s="58">
        <v>0.15505787037037036</v>
      </c>
      <c r="G261" s="17">
        <v>0.3125</v>
      </c>
      <c r="H261" s="1">
        <v>1</v>
      </c>
      <c r="I261" s="75"/>
      <c r="J261" s="51" t="e" vm="48">
        <v>#VALUE!</v>
      </c>
      <c r="K261" s="20" t="e" vm="26">
        <v>#VALUE!</v>
      </c>
      <c r="L261" s="19" t="e" cm="1" vm="27">
        <f t="array" aca="1" ref="L261" ca="1">_FV(K261,"Image")</f>
        <v>#VALUE!</v>
      </c>
      <c r="M261" s="6">
        <v>12</v>
      </c>
      <c r="N261" s="6" t="s">
        <v>153</v>
      </c>
      <c r="O261" s="6">
        <v>2025</v>
      </c>
      <c r="P261" s="8" t="str">
        <f t="shared" si="6"/>
        <v>søndag</v>
      </c>
      <c r="Q261" s="84" t="str">
        <f t="shared" si="7"/>
        <v>12-10-2025</v>
      </c>
      <c r="R261" s="6" t="str">
        <f t="shared" si="8"/>
        <v>10</v>
      </c>
      <c r="S261" s="6"/>
      <c r="T261" s="6"/>
      <c r="U261" s="8"/>
    </row>
    <row r="262" spans="1:21">
      <c r="A262" s="101">
        <v>259</v>
      </c>
      <c r="B262" s="3" t="s">
        <v>816</v>
      </c>
      <c r="C262" s="18" t="s">
        <v>451</v>
      </c>
      <c r="D262" t="s">
        <v>817</v>
      </c>
      <c r="E262" s="95" t="s">
        <v>818</v>
      </c>
      <c r="F262" s="58">
        <v>0.15854166666666666</v>
      </c>
      <c r="G262" s="17">
        <v>0.33333333333333331</v>
      </c>
      <c r="H262" s="1">
        <v>6</v>
      </c>
      <c r="I262" s="75">
        <v>2970</v>
      </c>
      <c r="J262" s="51" t="s">
        <v>451</v>
      </c>
      <c r="K262" s="18"/>
      <c r="L262" s="19"/>
      <c r="M262" s="6">
        <v>1</v>
      </c>
      <c r="N262" s="6" t="s">
        <v>60</v>
      </c>
      <c r="O262" s="6">
        <v>2025</v>
      </c>
      <c r="P262" s="8" t="str">
        <f t="shared" si="6"/>
        <v>lørdag</v>
      </c>
      <c r="Q262" s="84" t="str">
        <f t="shared" si="7"/>
        <v>1-11-2025</v>
      </c>
      <c r="R262" s="6" t="str">
        <f t="shared" si="8"/>
        <v>11</v>
      </c>
      <c r="S262" s="6"/>
      <c r="T262" s="6"/>
      <c r="U262" s="8"/>
    </row>
    <row r="263" spans="1:21">
      <c r="A263" s="101">
        <v>260</v>
      </c>
      <c r="B263" t="s">
        <v>368</v>
      </c>
      <c r="C263" t="s">
        <v>694</v>
      </c>
      <c r="D263" t="s">
        <v>819</v>
      </c>
      <c r="E263" s="31" t="s">
        <v>820</v>
      </c>
      <c r="F263" s="17">
        <v>0.16262731481481482</v>
      </c>
      <c r="G263" s="111">
        <v>0.375</v>
      </c>
      <c r="H263" s="1">
        <v>4</v>
      </c>
      <c r="I263" s="75">
        <v>6200</v>
      </c>
      <c r="J263" s="51" t="s">
        <v>694</v>
      </c>
      <c r="K263" s="18"/>
      <c r="L263" s="19"/>
      <c r="M263" s="6">
        <v>7</v>
      </c>
      <c r="N263" s="6" t="s">
        <v>60</v>
      </c>
      <c r="O263" s="6">
        <v>2025</v>
      </c>
      <c r="P263" s="8" t="str">
        <f t="shared" si="6"/>
        <v>fredag</v>
      </c>
      <c r="Q263" s="84" t="str">
        <f t="shared" si="7"/>
        <v>7-11-2025</v>
      </c>
      <c r="R263" s="6" t="str">
        <f t="shared" si="8"/>
        <v>11</v>
      </c>
      <c r="S263" s="6"/>
      <c r="T263" s="6"/>
      <c r="U263" s="8"/>
    </row>
    <row r="264" spans="1:21">
      <c r="A264" s="101">
        <v>261</v>
      </c>
      <c r="B264" t="s">
        <v>821</v>
      </c>
      <c r="C264" s="18" t="s">
        <v>822</v>
      </c>
      <c r="D264" t="s">
        <v>823</v>
      </c>
      <c r="E264" s="118" t="s">
        <v>824</v>
      </c>
      <c r="F264" s="17">
        <v>0.16287037037037036</v>
      </c>
      <c r="G264" s="111">
        <v>0.375</v>
      </c>
      <c r="H264" s="1">
        <v>4</v>
      </c>
      <c r="I264" s="75">
        <v>6100</v>
      </c>
      <c r="J264" s="51" t="s">
        <v>822</v>
      </c>
      <c r="K264" s="18"/>
      <c r="L264" s="19"/>
      <c r="M264" s="6">
        <v>8</v>
      </c>
      <c r="N264" s="6" t="s">
        <v>60</v>
      </c>
      <c r="O264" s="6">
        <v>2025</v>
      </c>
      <c r="P264" s="8" t="str">
        <f t="shared" si="6"/>
        <v>lørdag</v>
      </c>
      <c r="Q264" s="84" t="str">
        <f t="shared" si="7"/>
        <v>8-11-2025</v>
      </c>
      <c r="R264" s="6" t="str">
        <f t="shared" si="8"/>
        <v>11</v>
      </c>
      <c r="S264" s="6"/>
      <c r="T264" s="6"/>
      <c r="U264" s="8"/>
    </row>
    <row r="265" spans="1:21">
      <c r="A265" s="101">
        <v>262</v>
      </c>
      <c r="B265" t="s">
        <v>368</v>
      </c>
      <c r="C265" s="18" t="s">
        <v>825</v>
      </c>
      <c r="D265" t="s">
        <v>826</v>
      </c>
      <c r="E265" s="118" t="s">
        <v>827</v>
      </c>
      <c r="F265" s="17">
        <v>0.15244212962962964</v>
      </c>
      <c r="G265" s="111">
        <v>0.375</v>
      </c>
      <c r="H265" s="1">
        <v>5</v>
      </c>
      <c r="I265" s="75">
        <v>6000</v>
      </c>
      <c r="J265" s="51" t="s">
        <v>828</v>
      </c>
      <c r="K265" s="18"/>
      <c r="L265" s="19"/>
      <c r="M265" s="6">
        <v>9</v>
      </c>
      <c r="N265" s="6" t="s">
        <v>60</v>
      </c>
      <c r="O265" s="6">
        <v>2025</v>
      </c>
      <c r="P265" s="8" t="str">
        <f t="shared" si="6"/>
        <v>søndag</v>
      </c>
      <c r="Q265" s="84" t="str">
        <f t="shared" si="7"/>
        <v>9-11-2025</v>
      </c>
      <c r="R265" s="6" t="str">
        <f t="shared" si="8"/>
        <v>11</v>
      </c>
      <c r="S265" s="6"/>
      <c r="T265" s="6"/>
      <c r="U265" s="8"/>
    </row>
    <row r="266" spans="1:21">
      <c r="A266" s="101">
        <v>263</v>
      </c>
      <c r="B266" t="s">
        <v>829</v>
      </c>
      <c r="C266" t="s">
        <v>574</v>
      </c>
      <c r="D266" t="s">
        <v>575</v>
      </c>
      <c r="E266" s="114" t="s">
        <v>830</v>
      </c>
      <c r="F266" s="58">
        <v>0.14281250000000001</v>
      </c>
      <c r="G266" s="17">
        <v>0.33333333333333331</v>
      </c>
      <c r="H266" s="1">
        <v>6</v>
      </c>
      <c r="I266" s="75">
        <v>2500</v>
      </c>
      <c r="J266" s="51" t="s">
        <v>34</v>
      </c>
      <c r="K266" s="18"/>
      <c r="L266" s="19"/>
      <c r="M266" s="6">
        <v>15</v>
      </c>
      <c r="N266" s="6" t="s">
        <v>60</v>
      </c>
      <c r="O266" s="6">
        <v>2025</v>
      </c>
      <c r="P266" s="8" t="str">
        <f t="shared" si="6"/>
        <v>lørdag</v>
      </c>
      <c r="Q266" s="84" t="str">
        <f t="shared" si="7"/>
        <v>15-11-2025</v>
      </c>
      <c r="R266" s="6" t="str">
        <f t="shared" si="8"/>
        <v>11</v>
      </c>
      <c r="S266" s="6"/>
      <c r="T266" s="6"/>
      <c r="U266" s="8"/>
    </row>
    <row r="267" spans="1:21">
      <c r="A267" s="101">
        <v>264</v>
      </c>
      <c r="B267" t="s">
        <v>831</v>
      </c>
      <c r="C267" t="s">
        <v>433</v>
      </c>
      <c r="D267" t="s">
        <v>483</v>
      </c>
      <c r="E267" t="s">
        <v>832</v>
      </c>
      <c r="F267" s="58">
        <v>0.16074074074074074</v>
      </c>
      <c r="G267" s="111">
        <v>0.33333333333333331</v>
      </c>
      <c r="H267" s="1">
        <v>6</v>
      </c>
      <c r="I267" s="75">
        <v>2770</v>
      </c>
      <c r="J267" s="64" t="s">
        <v>436</v>
      </c>
      <c r="K267" s="18"/>
      <c r="L267" s="19"/>
      <c r="M267" s="6">
        <v>20</v>
      </c>
      <c r="N267" s="6" t="s">
        <v>66</v>
      </c>
      <c r="O267" s="6">
        <v>2025</v>
      </c>
      <c r="P267" s="8" t="str">
        <f t="shared" si="6"/>
        <v>lørdag</v>
      </c>
      <c r="Q267" s="84" t="str">
        <f t="shared" si="7"/>
        <v>20-12-2025</v>
      </c>
      <c r="R267" s="6" t="str">
        <f t="shared" si="8"/>
        <v>12</v>
      </c>
      <c r="S267" s="6"/>
      <c r="T267" s="6"/>
      <c r="U267" s="8"/>
    </row>
    <row r="268" spans="1:21">
      <c r="A268" s="101">
        <v>265</v>
      </c>
      <c r="B268" t="s">
        <v>614</v>
      </c>
      <c r="C268" t="s">
        <v>615</v>
      </c>
      <c r="D268" t="s">
        <v>616</v>
      </c>
      <c r="E268" t="s">
        <v>833</v>
      </c>
      <c r="F268" s="58">
        <v>0.15983796296296296</v>
      </c>
      <c r="G268" s="111">
        <v>0.375</v>
      </c>
      <c r="H268" s="1">
        <v>6</v>
      </c>
      <c r="I268" s="75">
        <v>4653</v>
      </c>
      <c r="J268" s="51" t="s">
        <v>104</v>
      </c>
      <c r="K268" s="18"/>
      <c r="L268" s="19"/>
      <c r="M268" s="6">
        <v>25</v>
      </c>
      <c r="N268" s="6" t="s">
        <v>66</v>
      </c>
      <c r="O268" s="6">
        <v>2025</v>
      </c>
      <c r="P268" s="8" t="str">
        <f t="shared" si="6"/>
        <v>torsdag</v>
      </c>
      <c r="Q268" s="84" t="str">
        <f t="shared" si="7"/>
        <v>25-12-2025</v>
      </c>
      <c r="R268" s="6" t="str">
        <f t="shared" si="8"/>
        <v>12</v>
      </c>
      <c r="S268" s="6"/>
      <c r="T268" s="6"/>
      <c r="U268" s="8"/>
    </row>
    <row r="269" spans="1:21">
      <c r="A269" s="115">
        <v>266</v>
      </c>
      <c r="B269" s="18" t="s">
        <v>834</v>
      </c>
      <c r="C269" s="18" t="s">
        <v>150</v>
      </c>
      <c r="D269" s="18" t="s">
        <v>151</v>
      </c>
      <c r="E269" s="18" t="s">
        <v>835</v>
      </c>
      <c r="F269" s="58">
        <v>0.17202546296296295</v>
      </c>
      <c r="G269" s="17">
        <v>0.33333333333333331</v>
      </c>
      <c r="H269" s="1">
        <v>6</v>
      </c>
      <c r="I269" s="75">
        <v>2605</v>
      </c>
      <c r="J269" s="51" t="s">
        <v>150</v>
      </c>
      <c r="K269" s="18"/>
      <c r="L269" s="19"/>
      <c r="M269" s="6">
        <v>10</v>
      </c>
      <c r="N269" s="6" t="s">
        <v>122</v>
      </c>
      <c r="O269" s="6">
        <v>2026</v>
      </c>
      <c r="P269" s="8" t="str">
        <f t="shared" si="6"/>
        <v>lørdag</v>
      </c>
      <c r="Q269" s="84" t="str">
        <f t="shared" si="7"/>
        <v>10-01-2026</v>
      </c>
      <c r="R269" s="6" t="str">
        <f t="shared" si="8"/>
        <v>01</v>
      </c>
      <c r="S269" s="6"/>
      <c r="T269" s="6"/>
      <c r="U269" s="8"/>
    </row>
    <row r="270" spans="1:21">
      <c r="A270" s="115">
        <v>267</v>
      </c>
      <c r="B270" t="s">
        <v>836</v>
      </c>
      <c r="C270" t="s">
        <v>687</v>
      </c>
      <c r="D270" t="s">
        <v>837</v>
      </c>
      <c r="E270" s="66" t="s">
        <v>838</v>
      </c>
      <c r="F270" s="58">
        <v>0.16165509259259259</v>
      </c>
      <c r="G270" s="17">
        <v>0.33333333333333331</v>
      </c>
      <c r="H270" s="1">
        <v>6</v>
      </c>
      <c r="I270" s="75">
        <v>2791</v>
      </c>
      <c r="J270" s="51" t="s">
        <v>687</v>
      </c>
      <c r="K270" s="18"/>
      <c r="L270" s="19"/>
      <c r="M270" s="6">
        <v>17</v>
      </c>
      <c r="N270" s="6" t="s">
        <v>122</v>
      </c>
      <c r="O270" s="6">
        <v>2026</v>
      </c>
      <c r="P270" s="8" t="str">
        <f t="shared" si="6"/>
        <v>lørdag</v>
      </c>
      <c r="Q270" s="84" t="str">
        <f t="shared" si="7"/>
        <v>17-01-2026</v>
      </c>
      <c r="R270" s="6" t="str">
        <f t="shared" si="8"/>
        <v>01</v>
      </c>
      <c r="S270" s="6"/>
      <c r="T270" s="6"/>
      <c r="U270" s="8"/>
    </row>
    <row r="271" spans="1:21">
      <c r="A271" s="115">
        <v>268</v>
      </c>
      <c r="B271" t="s">
        <v>839</v>
      </c>
      <c r="C271" t="s">
        <v>433</v>
      </c>
      <c r="D271" t="s">
        <v>483</v>
      </c>
      <c r="E271" t="s">
        <v>840</v>
      </c>
      <c r="F271" s="58">
        <v>0.15629629629629629</v>
      </c>
      <c r="G271" s="111">
        <v>0.33333333333333331</v>
      </c>
      <c r="H271" s="1">
        <v>6</v>
      </c>
      <c r="I271" s="75">
        <v>2770</v>
      </c>
      <c r="J271" s="64" t="s">
        <v>436</v>
      </c>
      <c r="K271" s="18"/>
      <c r="L271" s="19"/>
      <c r="M271" s="6">
        <v>24</v>
      </c>
      <c r="N271" s="6" t="s">
        <v>122</v>
      </c>
      <c r="O271" s="6">
        <v>2026</v>
      </c>
      <c r="P271" s="8" t="str">
        <f t="shared" si="6"/>
        <v>lørdag</v>
      </c>
      <c r="Q271" s="84" t="str">
        <f t="shared" si="7"/>
        <v>24-01-2026</v>
      </c>
      <c r="R271" s="6" t="str">
        <f t="shared" si="8"/>
        <v>01</v>
      </c>
      <c r="S271" s="6"/>
      <c r="T271" s="6"/>
      <c r="U271" s="8"/>
    </row>
    <row r="272" spans="1:21">
      <c r="A272" s="115">
        <v>269</v>
      </c>
      <c r="B272" t="s">
        <v>829</v>
      </c>
      <c r="C272" t="s">
        <v>574</v>
      </c>
      <c r="D272" t="s">
        <v>575</v>
      </c>
      <c r="E272" s="18" t="s">
        <v>841</v>
      </c>
      <c r="F272" s="58">
        <v>0.15958333333333333</v>
      </c>
      <c r="G272" s="17">
        <v>0.33333333333333331</v>
      </c>
      <c r="H272" s="1">
        <v>6</v>
      </c>
      <c r="I272" s="75">
        <v>2500</v>
      </c>
      <c r="J272" s="51" t="s">
        <v>34</v>
      </c>
      <c r="K272" s="18"/>
      <c r="L272" s="19"/>
      <c r="M272" s="6">
        <v>31</v>
      </c>
      <c r="N272" s="6" t="s">
        <v>122</v>
      </c>
      <c r="O272" s="6">
        <v>2026</v>
      </c>
      <c r="P272" s="8" t="str">
        <f t="shared" si="6"/>
        <v>lørdag</v>
      </c>
      <c r="Q272" s="84" t="str">
        <f t="shared" si="7"/>
        <v>31-01-2026</v>
      </c>
      <c r="R272" s="6" t="str">
        <f t="shared" si="8"/>
        <v>01</v>
      </c>
      <c r="S272" s="6"/>
      <c r="T272" s="6"/>
      <c r="U272" s="8"/>
    </row>
    <row r="273" spans="1:21">
      <c r="A273" s="115">
        <v>270</v>
      </c>
      <c r="B273" t="s">
        <v>842</v>
      </c>
      <c r="C273" t="s">
        <v>433</v>
      </c>
      <c r="D273" t="s">
        <v>483</v>
      </c>
      <c r="E273" t="s">
        <v>843</v>
      </c>
      <c r="F273" s="58">
        <v>0.16391203703703705</v>
      </c>
      <c r="G273" s="111">
        <v>0.33333333333333331</v>
      </c>
      <c r="H273" s="1">
        <v>6</v>
      </c>
      <c r="I273" s="75">
        <v>2770</v>
      </c>
      <c r="J273" s="64" t="s">
        <v>436</v>
      </c>
      <c r="K273" s="18"/>
      <c r="L273" s="19"/>
      <c r="M273" s="6">
        <v>28</v>
      </c>
      <c r="N273" s="6" t="s">
        <v>73</v>
      </c>
      <c r="O273" s="6">
        <v>2026</v>
      </c>
      <c r="P273" s="8" t="str">
        <f t="shared" si="6"/>
        <v>lørdag</v>
      </c>
      <c r="Q273" s="84" t="str">
        <f t="shared" si="7"/>
        <v>28-02-2026</v>
      </c>
      <c r="R273" s="6" t="str">
        <f t="shared" si="8"/>
        <v>02</v>
      </c>
      <c r="S273" s="6"/>
      <c r="T273" s="6"/>
      <c r="U273" s="8"/>
    </row>
    <row r="274" spans="1:21">
      <c r="A274" s="115">
        <v>271</v>
      </c>
      <c r="B274" t="s">
        <v>844</v>
      </c>
      <c r="C274" s="18" t="s">
        <v>411</v>
      </c>
      <c r="D274" t="s">
        <v>522</v>
      </c>
      <c r="E274" s="18" t="s">
        <v>845</v>
      </c>
      <c r="F274" s="58">
        <v>0.15281249999999999</v>
      </c>
      <c r="G274" s="111">
        <v>0.33333333333333331</v>
      </c>
      <c r="H274" s="1">
        <v>6</v>
      </c>
      <c r="I274" s="75">
        <v>2880</v>
      </c>
      <c r="J274" s="51" t="s">
        <v>124</v>
      </c>
      <c r="K274" s="18"/>
      <c r="L274" s="19"/>
      <c r="M274" s="6">
        <v>7</v>
      </c>
      <c r="N274" s="6" t="s">
        <v>275</v>
      </c>
      <c r="O274" s="6">
        <v>2026</v>
      </c>
      <c r="P274" s="8" t="str">
        <f t="shared" si="6"/>
        <v>lørdag</v>
      </c>
      <c r="Q274" s="84" t="str">
        <f t="shared" si="7"/>
        <v>7-03-2026</v>
      </c>
      <c r="R274" s="6" t="str">
        <f t="shared" si="8"/>
        <v>03</v>
      </c>
      <c r="S274" s="6"/>
      <c r="T274" s="6"/>
      <c r="U274" s="8"/>
    </row>
    <row r="275" spans="1:21">
      <c r="A275" s="115">
        <v>272</v>
      </c>
      <c r="B275" t="s">
        <v>846</v>
      </c>
      <c r="C275" s="18" t="s">
        <v>150</v>
      </c>
      <c r="D275" s="18" t="s">
        <v>151</v>
      </c>
      <c r="E275" t="s">
        <v>847</v>
      </c>
      <c r="F275" s="58">
        <v>0.16218750000000001</v>
      </c>
      <c r="G275" s="17">
        <v>0.33333333333333331</v>
      </c>
      <c r="H275" s="1">
        <v>6</v>
      </c>
      <c r="I275" s="75">
        <v>2605</v>
      </c>
      <c r="J275" s="51" t="s">
        <v>150</v>
      </c>
      <c r="K275" s="18"/>
      <c r="L275" s="19"/>
      <c r="M275" s="6">
        <v>8</v>
      </c>
      <c r="N275" s="6" t="s">
        <v>275</v>
      </c>
      <c r="O275" s="6">
        <v>2026</v>
      </c>
      <c r="P275" s="8" t="str">
        <f t="shared" si="6"/>
        <v>søndag</v>
      </c>
      <c r="Q275" s="84" t="str">
        <f t="shared" si="7"/>
        <v>8-03-2026</v>
      </c>
      <c r="R275" s="6" t="str">
        <f t="shared" si="8"/>
        <v>03</v>
      </c>
      <c r="S275" s="6"/>
      <c r="T275" s="6"/>
      <c r="U275" s="8"/>
    </row>
    <row r="276" spans="1:21">
      <c r="A276" s="115">
        <v>273</v>
      </c>
      <c r="B276" s="18" t="s">
        <v>863</v>
      </c>
      <c r="C276" t="s">
        <v>433</v>
      </c>
      <c r="D276" t="s">
        <v>483</v>
      </c>
      <c r="E276" s="18" t="s">
        <v>848</v>
      </c>
      <c r="F276" s="58">
        <v>0.17609953703703704</v>
      </c>
      <c r="G276" s="111">
        <v>0.33333333333333331</v>
      </c>
      <c r="H276" s="1">
        <v>6</v>
      </c>
      <c r="I276" s="75">
        <v>2770</v>
      </c>
      <c r="J276" s="64" t="s">
        <v>436</v>
      </c>
      <c r="K276" s="18"/>
      <c r="L276" s="19"/>
      <c r="M276" s="6">
        <v>25</v>
      </c>
      <c r="N276" s="6" t="s">
        <v>28</v>
      </c>
      <c r="O276" s="6">
        <v>2026</v>
      </c>
      <c r="P276" s="8" t="str">
        <f t="shared" si="6"/>
        <v>lørdag</v>
      </c>
      <c r="Q276" s="84" t="str">
        <f t="shared" si="7"/>
        <v>25-04-2026</v>
      </c>
      <c r="R276" s="6" t="str">
        <f t="shared" si="8"/>
        <v>04</v>
      </c>
      <c r="S276" s="6"/>
      <c r="T276" s="6"/>
      <c r="U276" s="8"/>
    </row>
    <row r="277" spans="1:21">
      <c r="A277" s="115">
        <v>274</v>
      </c>
      <c r="B277" t="s">
        <v>344</v>
      </c>
      <c r="C277" t="s">
        <v>161</v>
      </c>
      <c r="D277" t="s">
        <v>345</v>
      </c>
      <c r="E277" t="s">
        <v>849</v>
      </c>
      <c r="F277" s="58">
        <v>0.17789351851851851</v>
      </c>
      <c r="G277" s="17">
        <v>0.33333333333333331</v>
      </c>
      <c r="H277" s="1">
        <v>6</v>
      </c>
      <c r="I277" s="75">
        <v>4000</v>
      </c>
      <c r="J277" s="51" t="s">
        <v>161</v>
      </c>
      <c r="K277" s="18"/>
      <c r="L277" s="19"/>
      <c r="M277" s="6">
        <v>2</v>
      </c>
      <c r="N277" s="6" t="s">
        <v>35</v>
      </c>
      <c r="O277" s="6">
        <v>2026</v>
      </c>
      <c r="P277" s="8" t="str">
        <f t="shared" si="6"/>
        <v>lørdag</v>
      </c>
      <c r="Q277" s="84" t="str">
        <f t="shared" si="7"/>
        <v>2-05-2026</v>
      </c>
      <c r="R277" s="6" t="str">
        <f t="shared" si="8"/>
        <v>05</v>
      </c>
      <c r="S277" s="6"/>
      <c r="T277" s="6"/>
      <c r="U277" s="8"/>
    </row>
    <row r="278" spans="1:21">
      <c r="A278" s="115">
        <v>275</v>
      </c>
      <c r="B278" s="18" t="s">
        <v>867</v>
      </c>
      <c r="C278" s="18" t="s">
        <v>34</v>
      </c>
      <c r="D278" s="18" t="s">
        <v>90</v>
      </c>
      <c r="E278" t="s">
        <v>850</v>
      </c>
      <c r="F278" s="58">
        <v>0.16473379629629631</v>
      </c>
      <c r="G278" s="17">
        <v>0.39583333333333331</v>
      </c>
      <c r="H278" s="1">
        <v>1</v>
      </c>
      <c r="I278" s="75">
        <v>2100</v>
      </c>
      <c r="J278" s="64" t="s">
        <v>34</v>
      </c>
      <c r="K278" s="20" t="e" vm="21">
        <v>#VALUE!</v>
      </c>
      <c r="L278" s="19" t="e" cm="1" vm="2">
        <f t="array" aca="1" ref="L278" ca="1">_FV(K278,"Image")</f>
        <v>#VALUE!</v>
      </c>
      <c r="M278" s="6">
        <v>10</v>
      </c>
      <c r="N278" s="6" t="s">
        <v>35</v>
      </c>
      <c r="O278" s="6">
        <v>2026</v>
      </c>
      <c r="P278" s="8" t="str">
        <f t="shared" si="6"/>
        <v>søndag</v>
      </c>
      <c r="Q278" s="84" t="str">
        <f t="shared" si="7"/>
        <v>10-05-2026</v>
      </c>
      <c r="R278" s="6" t="str">
        <f t="shared" si="8"/>
        <v>05</v>
      </c>
      <c r="S278" s="6"/>
      <c r="T278" s="6"/>
      <c r="U278" s="8"/>
    </row>
    <row r="279" spans="1:21">
      <c r="A279" s="115">
        <v>276</v>
      </c>
      <c r="B279" s="18" t="s">
        <v>870</v>
      </c>
      <c r="C279" s="17" t="s">
        <v>871</v>
      </c>
      <c r="D279" s="18" t="s">
        <v>872</v>
      </c>
      <c r="E279" s="96" t="s">
        <v>851</v>
      </c>
      <c r="F279" s="58">
        <v>0.15792824074074074</v>
      </c>
      <c r="G279" s="17">
        <v>0.39583333333333331</v>
      </c>
      <c r="H279" s="1">
        <v>2</v>
      </c>
      <c r="I279" s="117" t="s">
        <v>873</v>
      </c>
      <c r="J279" s="64" t="e" cm="1" vm="49">
        <f t="array" aca="1" ref="J279" ca="1">_FV(K279,"Capital/Major City",TRUE)</f>
        <v>#VALUE!</v>
      </c>
      <c r="K279" s="20" t="e" vm="50">
        <v>#VALUE!</v>
      </c>
      <c r="L279" s="19" t="e" cm="1" vm="51">
        <f t="array" aca="1" ref="L279" ca="1">_FV(K279,"Image")</f>
        <v>#VALUE!</v>
      </c>
      <c r="M279" s="6">
        <v>16</v>
      </c>
      <c r="N279" s="6" t="s">
        <v>35</v>
      </c>
      <c r="O279" s="6">
        <v>2026</v>
      </c>
      <c r="P279" s="8" t="str">
        <f t="shared" si="6"/>
        <v>lørdag</v>
      </c>
      <c r="Q279" s="84" t="str">
        <f t="shared" si="7"/>
        <v>16-05-2026</v>
      </c>
      <c r="R279" s="6" t="str">
        <f t="shared" si="8"/>
        <v>05</v>
      </c>
      <c r="T279" s="6"/>
      <c r="U279" s="8"/>
    </row>
    <row r="280" spans="1:21">
      <c r="A280" s="115">
        <v>277</v>
      </c>
      <c r="B280" t="s">
        <v>875</v>
      </c>
      <c r="C280" t="s">
        <v>433</v>
      </c>
      <c r="D280" t="s">
        <v>434</v>
      </c>
      <c r="E280" s="18" t="s">
        <v>874</v>
      </c>
      <c r="F280" s="58">
        <v>0.16858796296296297</v>
      </c>
      <c r="G280" s="17">
        <v>0.20833333333333334</v>
      </c>
      <c r="H280" s="1">
        <v>8</v>
      </c>
      <c r="I280" s="75">
        <v>2770</v>
      </c>
      <c r="J280" s="64" t="s">
        <v>436</v>
      </c>
      <c r="K280" s="18"/>
      <c r="L280" s="19"/>
      <c r="M280" s="6">
        <v>23</v>
      </c>
      <c r="N280" s="6" t="s">
        <v>35</v>
      </c>
      <c r="O280" s="6">
        <v>2026</v>
      </c>
      <c r="P280" s="8" t="str">
        <f t="shared" si="6"/>
        <v>lørdag</v>
      </c>
      <c r="Q280" s="84" t="str">
        <f t="shared" si="7"/>
        <v>23-05-2026</v>
      </c>
      <c r="R280" s="6" t="str">
        <f t="shared" si="8"/>
        <v>05</v>
      </c>
      <c r="S280" s="6"/>
      <c r="T280" s="6"/>
      <c r="U280" s="8"/>
    </row>
    <row r="281" spans="1:21">
      <c r="A281" s="115">
        <v>278</v>
      </c>
      <c r="B281" s="18" t="s">
        <v>876</v>
      </c>
      <c r="C281" s="18" t="s">
        <v>878</v>
      </c>
      <c r="D281" s="4" t="s">
        <v>877</v>
      </c>
      <c r="E281" s="96" t="s">
        <v>852</v>
      </c>
      <c r="F281" s="58">
        <v>0.16347222222222221</v>
      </c>
      <c r="G281" s="17">
        <v>0.5</v>
      </c>
      <c r="H281" s="1">
        <v>1</v>
      </c>
      <c r="I281" s="75" t="s">
        <v>879</v>
      </c>
      <c r="J281" s="64" t="e" cm="1" vm="52">
        <f t="array" aca="1" ref="J281" ca="1">_FV(K281,"Capital/Major City",TRUE)</f>
        <v>#VALUE!</v>
      </c>
      <c r="K281" s="18" t="e" vm="6">
        <v>#VALUE!</v>
      </c>
      <c r="L281" s="19" t="e" cm="1" vm="7">
        <f t="array" aca="1" ref="L281" ca="1">_FV(K281,"Image")</f>
        <v>#VALUE!</v>
      </c>
      <c r="M281" s="6">
        <v>30</v>
      </c>
      <c r="N281" s="6" t="s">
        <v>35</v>
      </c>
      <c r="O281" s="6">
        <v>2026</v>
      </c>
      <c r="P281" s="8" t="str">
        <f t="shared" si="6"/>
        <v>lørdag</v>
      </c>
      <c r="Q281" s="84" t="str">
        <f t="shared" si="7"/>
        <v>30-05-2026</v>
      </c>
      <c r="R281" s="6" t="str">
        <f t="shared" si="8"/>
        <v>05</v>
      </c>
      <c r="T281" s="6"/>
      <c r="U281" s="8"/>
    </row>
    <row r="282" spans="1:21">
      <c r="A282" s="115">
        <v>279</v>
      </c>
      <c r="B282" t="s">
        <v>881</v>
      </c>
      <c r="C282" t="s">
        <v>134</v>
      </c>
      <c r="D282" t="s">
        <v>135</v>
      </c>
      <c r="E282" s="66" t="s">
        <v>880</v>
      </c>
      <c r="F282" s="58">
        <v>0.17072916666666665</v>
      </c>
      <c r="G282" s="17">
        <v>0.375</v>
      </c>
      <c r="H282" s="1">
        <v>1</v>
      </c>
      <c r="I282" s="75">
        <v>2830</v>
      </c>
      <c r="J282" s="51" t="s">
        <v>137</v>
      </c>
      <c r="K282" s="18"/>
      <c r="L282" s="19"/>
      <c r="M282" s="6">
        <v>6</v>
      </c>
      <c r="N282" s="6" t="s">
        <v>48</v>
      </c>
      <c r="O282" s="6">
        <v>2026</v>
      </c>
      <c r="P282" s="8" t="str">
        <f t="shared" si="6"/>
        <v>lørdag</v>
      </c>
      <c r="Q282" s="84" t="str">
        <f t="shared" si="7"/>
        <v>6-06-2026</v>
      </c>
      <c r="R282" s="6" t="str">
        <f t="shared" si="8"/>
        <v>06</v>
      </c>
      <c r="S282" s="6"/>
      <c r="T282" s="6"/>
      <c r="U282" s="8"/>
    </row>
    <row r="283" spans="1:21">
      <c r="A283" s="115">
        <v>280</v>
      </c>
      <c r="B283" s="18" t="s">
        <v>885</v>
      </c>
      <c r="C283" s="18" t="s">
        <v>882</v>
      </c>
      <c r="D283" t="s">
        <v>883</v>
      </c>
      <c r="E283" s="95" t="s">
        <v>884</v>
      </c>
      <c r="F283" s="58">
        <v>0.16217592592592592</v>
      </c>
      <c r="G283" s="17">
        <v>0.375</v>
      </c>
      <c r="H283" s="1">
        <v>6</v>
      </c>
      <c r="I283" s="75">
        <v>7160</v>
      </c>
      <c r="J283" s="51" t="s">
        <v>781</v>
      </c>
      <c r="K283" s="18"/>
      <c r="L283" s="19"/>
      <c r="M283" s="6">
        <v>13</v>
      </c>
      <c r="N283" s="6" t="s">
        <v>48</v>
      </c>
      <c r="O283" s="6">
        <v>2026</v>
      </c>
      <c r="P283" s="8" t="str">
        <f t="shared" si="6"/>
        <v>lørdag</v>
      </c>
      <c r="Q283" s="84" t="str">
        <f t="shared" si="7"/>
        <v>13-06-2026</v>
      </c>
      <c r="R283" s="6" t="str">
        <f t="shared" si="8"/>
        <v>06</v>
      </c>
      <c r="S283" s="6"/>
      <c r="T283" s="6"/>
      <c r="U283" s="8"/>
    </row>
    <row r="284" spans="1:21">
      <c r="A284" s="115">
        <v>281</v>
      </c>
      <c r="B284" s="18" t="s">
        <v>888</v>
      </c>
      <c r="C284" t="s">
        <v>438</v>
      </c>
      <c r="D284" t="s">
        <v>889</v>
      </c>
      <c r="E284" s="18" t="s">
        <v>890</v>
      </c>
      <c r="F284" s="58">
        <v>0.19443287037037038</v>
      </c>
      <c r="G284" s="17">
        <v>0.66666666666666663</v>
      </c>
      <c r="H284" s="1">
        <v>1</v>
      </c>
      <c r="I284" s="75">
        <v>2635</v>
      </c>
      <c r="J284" s="51" t="s">
        <v>438</v>
      </c>
      <c r="K284" s="18"/>
      <c r="L284" s="19"/>
      <c r="M284" s="6">
        <v>26</v>
      </c>
      <c r="N284" s="6" t="s">
        <v>48</v>
      </c>
      <c r="O284" s="6">
        <v>2026</v>
      </c>
      <c r="P284" s="8" t="str">
        <f t="shared" si="6"/>
        <v>fredag</v>
      </c>
      <c r="Q284" s="84" t="str">
        <f t="shared" si="7"/>
        <v>26-06-2026</v>
      </c>
      <c r="R284" s="6" t="str">
        <f t="shared" si="8"/>
        <v>06</v>
      </c>
      <c r="S284" s="6"/>
      <c r="T284" s="6"/>
      <c r="U284" s="8"/>
    </row>
    <row r="285" spans="1:21">
      <c r="A285" s="115">
        <v>282</v>
      </c>
      <c r="B285" s="107" t="s">
        <v>773</v>
      </c>
      <c r="C285" s="18" t="s">
        <v>862</v>
      </c>
      <c r="D285" t="s">
        <v>891</v>
      </c>
      <c r="E285" s="113" t="s">
        <v>892</v>
      </c>
      <c r="F285" s="58">
        <v>0.16519675925925925</v>
      </c>
      <c r="G285" s="17">
        <v>0.375</v>
      </c>
      <c r="H285" s="1">
        <v>4</v>
      </c>
      <c r="I285" s="75">
        <v>9000</v>
      </c>
      <c r="J285" s="51" t="s">
        <v>862</v>
      </c>
      <c r="K285" s="18"/>
      <c r="L285" s="19"/>
      <c r="M285" s="6">
        <v>1</v>
      </c>
      <c r="N285" s="6" t="s">
        <v>55</v>
      </c>
      <c r="O285" s="6">
        <v>2026</v>
      </c>
      <c r="P285" s="8" t="str">
        <f t="shared" si="6"/>
        <v>onsdag</v>
      </c>
      <c r="Q285" s="84" t="str">
        <f t="shared" si="7"/>
        <v>1-07-2026</v>
      </c>
      <c r="R285" s="6" t="str">
        <f t="shared" si="8"/>
        <v>07</v>
      </c>
      <c r="S285" s="6"/>
      <c r="T285" s="6"/>
      <c r="U285" s="8"/>
    </row>
    <row r="286" spans="1:21">
      <c r="A286" s="115">
        <v>283</v>
      </c>
      <c r="B286" s="107" t="s">
        <v>528</v>
      </c>
      <c r="C286" t="s">
        <v>859</v>
      </c>
      <c r="D286" t="s">
        <v>893</v>
      </c>
      <c r="E286" s="113" t="s">
        <v>894</v>
      </c>
      <c r="F286" s="58">
        <v>0.16452546296296297</v>
      </c>
      <c r="G286" s="17">
        <v>0.375</v>
      </c>
      <c r="H286" s="1">
        <v>4</v>
      </c>
      <c r="I286" s="75">
        <v>6700</v>
      </c>
      <c r="J286" s="51" t="s">
        <v>859</v>
      </c>
      <c r="K286" s="18"/>
      <c r="L286" s="19"/>
      <c r="M286" s="6">
        <v>3</v>
      </c>
      <c r="N286" s="6" t="s">
        <v>55</v>
      </c>
      <c r="O286" s="6">
        <v>2026</v>
      </c>
      <c r="P286" s="8" t="str">
        <f t="shared" si="6"/>
        <v>fredag</v>
      </c>
      <c r="Q286" s="84" t="str">
        <f t="shared" si="7"/>
        <v>3-07-2026</v>
      </c>
      <c r="R286" s="6" t="str">
        <f t="shared" si="8"/>
        <v>07</v>
      </c>
      <c r="S286" s="6"/>
      <c r="T286" s="6"/>
      <c r="U286" s="8"/>
    </row>
    <row r="287" spans="1:21">
      <c r="A287" s="115">
        <v>284</v>
      </c>
      <c r="B287" s="107" t="s">
        <v>524</v>
      </c>
      <c r="C287" s="18" t="s">
        <v>895</v>
      </c>
      <c r="D287" t="s">
        <v>896</v>
      </c>
      <c r="E287" s="113" t="s">
        <v>898</v>
      </c>
      <c r="F287" s="58">
        <v>0.16549768518518518</v>
      </c>
      <c r="G287" s="17">
        <v>0.375</v>
      </c>
      <c r="H287" s="1">
        <v>6</v>
      </c>
      <c r="I287" s="75">
        <v>4160</v>
      </c>
      <c r="J287" s="51" t="s">
        <v>97</v>
      </c>
      <c r="K287" s="18"/>
      <c r="L287" s="19"/>
      <c r="M287" s="6">
        <v>4</v>
      </c>
      <c r="N287" s="6" t="s">
        <v>55</v>
      </c>
      <c r="O287" s="6">
        <v>2026</v>
      </c>
      <c r="P287" s="8" t="str">
        <f t="shared" si="6"/>
        <v>lørdag</v>
      </c>
      <c r="Q287" s="84" t="str">
        <f t="shared" si="7"/>
        <v>4-07-2026</v>
      </c>
      <c r="R287" s="6" t="str">
        <f t="shared" si="8"/>
        <v>07</v>
      </c>
      <c r="S287" s="6"/>
      <c r="T287" s="6"/>
      <c r="U287" s="8"/>
    </row>
    <row r="288" spans="1:21">
      <c r="A288" s="115">
        <v>285</v>
      </c>
      <c r="B288" s="107" t="s">
        <v>521</v>
      </c>
      <c r="C288" t="s">
        <v>795</v>
      </c>
      <c r="D288" t="s">
        <v>897</v>
      </c>
      <c r="E288" s="113" t="s">
        <v>899</v>
      </c>
      <c r="F288" s="58">
        <v>0.16653935185185184</v>
      </c>
      <c r="G288" s="17">
        <v>0.375</v>
      </c>
      <c r="H288" s="1">
        <v>4</v>
      </c>
      <c r="I288" s="75">
        <v>2820</v>
      </c>
      <c r="J288" s="51" t="s">
        <v>795</v>
      </c>
      <c r="K288" s="18"/>
      <c r="L288" s="19"/>
      <c r="M288" s="6">
        <v>5</v>
      </c>
      <c r="N288" s="6" t="s">
        <v>55</v>
      </c>
      <c r="O288" s="6">
        <v>2026</v>
      </c>
      <c r="P288" s="8" t="str">
        <f t="shared" si="6"/>
        <v>søndag</v>
      </c>
      <c r="Q288" s="84" t="str">
        <f t="shared" si="7"/>
        <v>5-07-2026</v>
      </c>
      <c r="R288" s="6" t="str">
        <f t="shared" si="8"/>
        <v>07</v>
      </c>
      <c r="S288" s="6"/>
      <c r="T288" s="6"/>
      <c r="U288" s="8"/>
    </row>
    <row r="289" spans="1:21">
      <c r="A289" s="115">
        <v>286</v>
      </c>
      <c r="B289" t="s">
        <v>901</v>
      </c>
      <c r="C289" t="s">
        <v>92</v>
      </c>
      <c r="D289" t="s">
        <v>709</v>
      </c>
      <c r="E289" s="66" t="s">
        <v>900</v>
      </c>
      <c r="F289" s="58">
        <v>0.18692129629629631</v>
      </c>
      <c r="G289" s="17">
        <v>0.375</v>
      </c>
      <c r="H289" s="1">
        <v>6</v>
      </c>
      <c r="I289" s="75">
        <v>4100</v>
      </c>
      <c r="J289" s="51" t="s">
        <v>92</v>
      </c>
      <c r="K289" s="18"/>
      <c r="L289" s="19"/>
      <c r="M289" s="6">
        <v>11</v>
      </c>
      <c r="N289" s="6" t="s">
        <v>55</v>
      </c>
      <c r="O289" s="6">
        <v>2026</v>
      </c>
      <c r="P289" s="8" t="str">
        <f t="shared" si="6"/>
        <v>lørdag</v>
      </c>
      <c r="Q289" s="84" t="str">
        <f t="shared" si="7"/>
        <v>11-07-2026</v>
      </c>
      <c r="R289" s="6" t="str">
        <f t="shared" si="8"/>
        <v>07</v>
      </c>
      <c r="S289" s="6"/>
      <c r="T289" s="6"/>
      <c r="U289" s="8"/>
    </row>
    <row r="290" spans="1:21">
      <c r="A290" s="115">
        <v>287</v>
      </c>
      <c r="B290" t="s">
        <v>829</v>
      </c>
      <c r="C290" t="s">
        <v>574</v>
      </c>
      <c r="D290" t="s">
        <v>575</v>
      </c>
      <c r="E290" t="s">
        <v>904</v>
      </c>
      <c r="F290" s="58">
        <v>0.16457175925925926</v>
      </c>
      <c r="G290" s="17">
        <v>0.33333333333333331</v>
      </c>
      <c r="H290" s="1">
        <v>8</v>
      </c>
      <c r="I290" s="75">
        <v>2500</v>
      </c>
      <c r="J290" s="51" t="s">
        <v>34</v>
      </c>
      <c r="K290" s="18"/>
      <c r="L290" s="19"/>
      <c r="M290" s="6">
        <v>31</v>
      </c>
      <c r="N290" s="6" t="s">
        <v>55</v>
      </c>
      <c r="O290" s="6">
        <v>2026</v>
      </c>
      <c r="P290" s="8" t="str">
        <f t="shared" si="6"/>
        <v>fredag</v>
      </c>
      <c r="Q290" s="84" t="str">
        <f t="shared" si="7"/>
        <v>31-07-2026</v>
      </c>
      <c r="R290" s="6" t="str">
        <f t="shared" si="8"/>
        <v>07</v>
      </c>
      <c r="S290" s="6"/>
      <c r="T290" s="6"/>
      <c r="U290" s="8"/>
    </row>
    <row r="291" spans="1:21">
      <c r="A291" s="115">
        <v>288</v>
      </c>
      <c r="B291" s="3" t="s">
        <v>334</v>
      </c>
      <c r="C291" s="18" t="s">
        <v>51</v>
      </c>
      <c r="D291" t="s">
        <v>52</v>
      </c>
      <c r="E291" t="s">
        <v>905</v>
      </c>
      <c r="F291" s="58">
        <v>0.17050925925925925</v>
      </c>
      <c r="G291" s="17">
        <v>0.25</v>
      </c>
      <c r="H291" s="1">
        <v>6</v>
      </c>
      <c r="I291" s="75">
        <v>2670</v>
      </c>
      <c r="J291" s="27" t="s">
        <v>54</v>
      </c>
      <c r="K291" s="18"/>
      <c r="L291" s="19"/>
      <c r="M291" s="6">
        <v>8</v>
      </c>
      <c r="N291" s="6" t="s">
        <v>340</v>
      </c>
      <c r="O291" s="6">
        <v>2026</v>
      </c>
      <c r="P291" s="8" t="str">
        <f t="shared" si="6"/>
        <v>lørdag</v>
      </c>
      <c r="Q291" s="84" t="str">
        <f t="shared" si="7"/>
        <v>8-08-2026</v>
      </c>
      <c r="R291" s="6" t="str">
        <f t="shared" si="8"/>
        <v>08</v>
      </c>
      <c r="S291" s="6"/>
      <c r="T291" s="6"/>
      <c r="U291" s="8"/>
    </row>
    <row r="292" spans="1:21">
      <c r="A292" s="115">
        <v>289</v>
      </c>
      <c r="B292" s="18" t="s">
        <v>644</v>
      </c>
      <c r="C292" t="s">
        <v>645</v>
      </c>
      <c r="D292" t="s">
        <v>646</v>
      </c>
      <c r="E292" s="93" t="s">
        <v>853</v>
      </c>
      <c r="F292" s="58">
        <v>0.19325231481481481</v>
      </c>
      <c r="G292" s="17">
        <v>0.375</v>
      </c>
      <c r="H292" s="1">
        <v>1</v>
      </c>
      <c r="I292" s="75"/>
      <c r="J292" s="98" t="s">
        <v>648</v>
      </c>
      <c r="K292" s="20" t="e" vm="31">
        <v>#VALUE!</v>
      </c>
      <c r="L292" s="19" t="e" cm="1" vm="32">
        <f t="array" aca="1" ref="L292" ca="1">_FV(K292,"Image")</f>
        <v>#VALUE!</v>
      </c>
      <c r="M292" s="6">
        <v>13</v>
      </c>
      <c r="N292" s="6" t="s">
        <v>340</v>
      </c>
      <c r="O292" s="6">
        <v>2026</v>
      </c>
      <c r="P292" s="8" t="str">
        <f t="shared" si="6"/>
        <v>torsdag</v>
      </c>
      <c r="Q292" s="84" t="str">
        <f t="shared" si="7"/>
        <v>13-08-2026</v>
      </c>
      <c r="R292" s="6" t="str">
        <f t="shared" si="8"/>
        <v>08</v>
      </c>
      <c r="S292" s="6"/>
      <c r="T292" s="6"/>
      <c r="U292" s="8"/>
    </row>
    <row r="293" spans="1:21">
      <c r="A293" s="115">
        <v>290</v>
      </c>
      <c r="B293" s="18" t="s">
        <v>649</v>
      </c>
      <c r="C293" t="s">
        <v>650</v>
      </c>
      <c r="D293" s="18"/>
      <c r="E293" s="93" t="s">
        <v>854</v>
      </c>
      <c r="F293" s="58">
        <v>0.18873842592592593</v>
      </c>
      <c r="G293" s="17">
        <v>0.375</v>
      </c>
      <c r="H293" s="1">
        <v>1</v>
      </c>
      <c r="I293" s="75"/>
      <c r="J293" s="98" t="s">
        <v>648</v>
      </c>
      <c r="K293" s="20" t="e" vm="31">
        <v>#VALUE!</v>
      </c>
      <c r="L293" s="19" t="e" cm="1" vm="32">
        <f t="array" aca="1" ref="L293" ca="1">_FV(K293,"Image")</f>
        <v>#VALUE!</v>
      </c>
      <c r="M293" s="6">
        <v>14</v>
      </c>
      <c r="N293" s="6" t="s">
        <v>340</v>
      </c>
      <c r="O293" s="6">
        <v>2026</v>
      </c>
      <c r="P293" s="8" t="str">
        <f t="shared" si="6"/>
        <v>fredag</v>
      </c>
      <c r="Q293" s="84" t="str">
        <f t="shared" si="7"/>
        <v>14-08-2026</v>
      </c>
      <c r="R293" s="6" t="str">
        <f t="shared" si="8"/>
        <v>08</v>
      </c>
      <c r="S293" s="6"/>
      <c r="T293" s="6"/>
      <c r="U293" s="8"/>
    </row>
    <row r="294" spans="1:21">
      <c r="A294" s="115">
        <v>291</v>
      </c>
      <c r="B294" s="18" t="s">
        <v>652</v>
      </c>
      <c r="C294" t="s">
        <v>650</v>
      </c>
      <c r="D294" s="18"/>
      <c r="E294" s="93" t="s">
        <v>855</v>
      </c>
      <c r="F294" s="58">
        <v>0.18886574074074075</v>
      </c>
      <c r="G294" s="17">
        <v>0.375</v>
      </c>
      <c r="H294" s="1">
        <v>1</v>
      </c>
      <c r="I294" s="75"/>
      <c r="J294" s="98" t="s">
        <v>648</v>
      </c>
      <c r="K294" s="20" t="e" vm="31">
        <v>#VALUE!</v>
      </c>
      <c r="L294" s="19" t="e" cm="1" vm="32">
        <f t="array" aca="1" ref="L294" ca="1">_FV(K294,"Image")</f>
        <v>#VALUE!</v>
      </c>
      <c r="M294" s="6">
        <v>15</v>
      </c>
      <c r="N294" s="6" t="s">
        <v>340</v>
      </c>
      <c r="O294" s="6">
        <v>2026</v>
      </c>
      <c r="P294" s="8" t="str">
        <f t="shared" si="6"/>
        <v>lørdag</v>
      </c>
      <c r="Q294" s="84" t="str">
        <f t="shared" si="7"/>
        <v>15-08-2026</v>
      </c>
      <c r="R294" s="6" t="str">
        <f t="shared" si="8"/>
        <v>08</v>
      </c>
      <c r="S294" s="6"/>
      <c r="T294" s="6"/>
      <c r="U294" s="8"/>
    </row>
    <row r="295" spans="1:21">
      <c r="A295" s="115">
        <v>292</v>
      </c>
      <c r="B295" s="18" t="s">
        <v>654</v>
      </c>
      <c r="C295" t="s">
        <v>655</v>
      </c>
      <c r="D295" s="18"/>
      <c r="E295" s="93" t="s">
        <v>856</v>
      </c>
      <c r="F295" s="58">
        <v>0.18362268518518518</v>
      </c>
      <c r="G295" s="17">
        <v>0.375</v>
      </c>
      <c r="H295" s="1">
        <v>1</v>
      </c>
      <c r="I295" s="75"/>
      <c r="J295" s="98" t="s">
        <v>648</v>
      </c>
      <c r="K295" s="20" t="e" vm="31">
        <v>#VALUE!</v>
      </c>
      <c r="L295" s="19" t="e" cm="1" vm="32">
        <f t="array" aca="1" ref="L295" ca="1">_FV(K295,"Image")</f>
        <v>#VALUE!</v>
      </c>
      <c r="M295" s="6">
        <v>16</v>
      </c>
      <c r="N295" s="6" t="s">
        <v>340</v>
      </c>
      <c r="O295" s="6">
        <v>2026</v>
      </c>
      <c r="P295" s="8" t="str">
        <f t="shared" si="6"/>
        <v>søndag</v>
      </c>
      <c r="Q295" s="84" t="str">
        <f t="shared" si="7"/>
        <v>16-08-2026</v>
      </c>
      <c r="R295" s="6" t="str">
        <f t="shared" si="8"/>
        <v>08</v>
      </c>
      <c r="S295" s="6"/>
      <c r="T295" s="6"/>
      <c r="U295" s="8"/>
    </row>
    <row r="296" spans="1:21">
      <c r="A296" s="115">
        <v>293</v>
      </c>
      <c r="B296" t="s">
        <v>910</v>
      </c>
      <c r="C296" s="18" t="s">
        <v>150</v>
      </c>
      <c r="D296" s="18" t="s">
        <v>151</v>
      </c>
      <c r="E296" t="s">
        <v>857</v>
      </c>
      <c r="F296" s="58">
        <v>0.16750000000000001</v>
      </c>
      <c r="G296" s="17">
        <v>0.33333333333333331</v>
      </c>
      <c r="H296" s="1">
        <v>6</v>
      </c>
      <c r="I296" s="75">
        <v>2605</v>
      </c>
      <c r="J296" s="51" t="s">
        <v>150</v>
      </c>
      <c r="K296" s="18"/>
      <c r="L296" s="19"/>
      <c r="M296" s="6">
        <v>22</v>
      </c>
      <c r="N296" s="6" t="s">
        <v>340</v>
      </c>
      <c r="O296" s="6">
        <v>2026</v>
      </c>
      <c r="P296" s="8" t="str">
        <f t="shared" si="6"/>
        <v>lørdag</v>
      </c>
      <c r="Q296" s="84" t="str">
        <f t="shared" si="7"/>
        <v>22-08-2026</v>
      </c>
      <c r="R296" s="6" t="str">
        <f t="shared" si="8"/>
        <v>08</v>
      </c>
      <c r="S296" s="6"/>
      <c r="T296" s="6"/>
      <c r="U296" s="8"/>
    </row>
    <row r="297" spans="1:21">
      <c r="A297" s="115">
        <v>294</v>
      </c>
      <c r="B297" t="s">
        <v>911</v>
      </c>
      <c r="C297" t="s">
        <v>912</v>
      </c>
      <c r="D297" s="18" t="s">
        <v>909</v>
      </c>
      <c r="E297" s="18" t="s">
        <v>902</v>
      </c>
      <c r="F297" s="58">
        <v>0.17885416666666668</v>
      </c>
      <c r="G297" s="17">
        <v>0.375</v>
      </c>
      <c r="H297" s="1">
        <v>4</v>
      </c>
      <c r="I297" s="75">
        <v>4720</v>
      </c>
      <c r="J297" s="51" t="s">
        <v>57</v>
      </c>
      <c r="K297" s="18"/>
      <c r="L297" s="19"/>
      <c r="M297" s="6">
        <v>27</v>
      </c>
      <c r="N297" s="6" t="s">
        <v>340</v>
      </c>
      <c r="O297" s="6">
        <v>2026</v>
      </c>
      <c r="P297" s="8" t="str">
        <f t="shared" si="6"/>
        <v>torsdag</v>
      </c>
      <c r="Q297" s="84" t="str">
        <f t="shared" si="7"/>
        <v>27-08-2026</v>
      </c>
      <c r="R297" s="6" t="str">
        <f t="shared" si="8"/>
        <v>08</v>
      </c>
      <c r="S297" s="6"/>
      <c r="T297" s="6"/>
      <c r="U297" s="8"/>
    </row>
    <row r="298" spans="1:21">
      <c r="A298" s="115">
        <v>295</v>
      </c>
      <c r="B298" t="s">
        <v>913</v>
      </c>
      <c r="C298" t="s">
        <v>914</v>
      </c>
      <c r="E298" t="s">
        <v>903</v>
      </c>
      <c r="F298" s="58">
        <v>0.1819675925925926</v>
      </c>
      <c r="G298" s="17">
        <v>0.33333333333333331</v>
      </c>
      <c r="H298" s="1">
        <v>2</v>
      </c>
      <c r="I298" s="75">
        <v>8305</v>
      </c>
      <c r="J298" s="51" t="s">
        <v>858</v>
      </c>
      <c r="K298" s="18"/>
      <c r="L298" s="19"/>
      <c r="M298" s="6">
        <v>29</v>
      </c>
      <c r="N298" s="6" t="s">
        <v>340</v>
      </c>
      <c r="O298" s="6">
        <v>2026</v>
      </c>
      <c r="P298" s="8" t="str">
        <f t="shared" si="6"/>
        <v>lørdag</v>
      </c>
      <c r="Q298" s="84" t="str">
        <f t="shared" si="7"/>
        <v>29-08-2026</v>
      </c>
      <c r="R298" s="6" t="str">
        <f t="shared" si="8"/>
        <v>08</v>
      </c>
      <c r="S298" s="6"/>
      <c r="T298" s="6"/>
      <c r="U298" s="8"/>
    </row>
    <row r="299" spans="1:21">
      <c r="A299" s="115">
        <v>296</v>
      </c>
      <c r="B299" t="s">
        <v>915</v>
      </c>
      <c r="C299" t="s">
        <v>574</v>
      </c>
      <c r="D299" s="18" t="s">
        <v>916</v>
      </c>
      <c r="E299" s="25" t="s">
        <v>908</v>
      </c>
      <c r="F299" s="58">
        <v>0.16320601851851851</v>
      </c>
      <c r="G299" s="17">
        <v>0.33333333333333331</v>
      </c>
      <c r="H299" s="1">
        <v>6</v>
      </c>
      <c r="I299" s="75">
        <v>1799</v>
      </c>
      <c r="J299" s="51" t="s">
        <v>34</v>
      </c>
      <c r="K299" s="18"/>
      <c r="L299" s="19"/>
      <c r="M299" s="6">
        <v>6</v>
      </c>
      <c r="N299" s="6" t="s">
        <v>146</v>
      </c>
      <c r="O299" s="6">
        <v>2026</v>
      </c>
      <c r="P299" s="8" t="str">
        <f t="shared" si="6"/>
        <v>søndag</v>
      </c>
      <c r="Q299" s="84" t="str">
        <f t="shared" si="7"/>
        <v>6-09-2026</v>
      </c>
      <c r="R299" s="6" t="str">
        <f t="shared" si="8"/>
        <v>09</v>
      </c>
      <c r="S299" s="6"/>
      <c r="T299" s="6"/>
      <c r="U299" s="8"/>
    </row>
    <row r="300" spans="1:21">
      <c r="A300" s="115">
        <v>297</v>
      </c>
      <c r="B300" t="s">
        <v>917</v>
      </c>
      <c r="C300" s="18" t="s">
        <v>906</v>
      </c>
      <c r="D300" t="s">
        <v>918</v>
      </c>
      <c r="E300" s="93" t="s">
        <v>868</v>
      </c>
      <c r="F300" s="58">
        <v>0.15465277777777778</v>
      </c>
      <c r="G300" s="120">
        <v>0.375</v>
      </c>
      <c r="H300" s="1">
        <v>1</v>
      </c>
      <c r="I300" s="75"/>
      <c r="J300" s="51" t="e" vm="53">
        <v>#VALUE!</v>
      </c>
      <c r="K300" s="20" t="e" vm="54">
        <v>#VALUE!</v>
      </c>
      <c r="L300" s="19" t="e" cm="1" vm="55">
        <f t="array" aca="1" ref="L300" ca="1">_FV(K300,"Image")</f>
        <v>#VALUE!</v>
      </c>
      <c r="M300" s="6">
        <v>13</v>
      </c>
      <c r="N300" s="6" t="s">
        <v>146</v>
      </c>
      <c r="O300" s="6">
        <v>2026</v>
      </c>
      <c r="P300" s="8" t="str">
        <f t="shared" si="6"/>
        <v>søndag</v>
      </c>
      <c r="Q300" s="84" t="str">
        <f t="shared" si="7"/>
        <v>13-09-2026</v>
      </c>
      <c r="R300" s="6" t="str">
        <f t="shared" si="8"/>
        <v>09</v>
      </c>
      <c r="S300" s="6"/>
      <c r="T300" s="6"/>
      <c r="U300" s="8"/>
    </row>
    <row r="301" spans="1:21">
      <c r="A301" s="115">
        <v>298</v>
      </c>
      <c r="B301" t="s">
        <v>923</v>
      </c>
      <c r="D301" t="s">
        <v>922</v>
      </c>
      <c r="E301" s="18"/>
      <c r="F301" s="58"/>
      <c r="H301" s="18"/>
      <c r="I301" s="75"/>
      <c r="J301" s="51"/>
      <c r="K301" s="18"/>
      <c r="L301" s="19"/>
      <c r="M301" s="18"/>
      <c r="N301" s="18"/>
      <c r="O301" s="18"/>
      <c r="P301" s="18"/>
      <c r="R301" s="6"/>
      <c r="S301" s="6"/>
      <c r="T301" s="6"/>
      <c r="U301" s="8"/>
    </row>
    <row r="302" spans="1:21">
      <c r="A302" s="115">
        <v>299</v>
      </c>
      <c r="B302" t="s">
        <v>907</v>
      </c>
      <c r="C302" s="18" t="s">
        <v>860</v>
      </c>
      <c r="D302" s="18" t="s">
        <v>864</v>
      </c>
      <c r="E302" s="18"/>
      <c r="F302" s="58"/>
      <c r="H302" s="18"/>
      <c r="I302" s="75"/>
      <c r="J302" s="119"/>
      <c r="K302" s="18"/>
      <c r="L302" s="19"/>
      <c r="M302" s="18"/>
      <c r="N302" s="18"/>
      <c r="O302" s="18"/>
      <c r="P302" s="18"/>
      <c r="R302" s="6"/>
      <c r="S302" s="6"/>
      <c r="T302" s="6"/>
      <c r="U302" s="8"/>
    </row>
    <row r="303" spans="1:21">
      <c r="A303" s="115">
        <v>300</v>
      </c>
      <c r="B303" s="66" t="s">
        <v>907</v>
      </c>
      <c r="C303" s="18" t="s">
        <v>287</v>
      </c>
      <c r="D303" s="18" t="s">
        <v>865</v>
      </c>
      <c r="E303" s="18"/>
      <c r="F303" s="58"/>
      <c r="G303" s="18"/>
      <c r="H303" s="18"/>
      <c r="I303" s="75"/>
      <c r="J303" s="51"/>
      <c r="K303" s="18"/>
      <c r="L303" s="19"/>
      <c r="M303" s="18"/>
      <c r="N303" s="18"/>
      <c r="O303" s="18"/>
      <c r="P303" s="18"/>
      <c r="R303" s="6"/>
      <c r="S303" s="6"/>
      <c r="T303" s="6"/>
      <c r="U303" s="8"/>
    </row>
    <row r="304" spans="1:21">
      <c r="A304" s="115">
        <v>301</v>
      </c>
      <c r="B304" t="s">
        <v>907</v>
      </c>
      <c r="C304" s="18" t="s">
        <v>861</v>
      </c>
      <c r="D304" s="18" t="s">
        <v>866</v>
      </c>
      <c r="E304" s="18"/>
      <c r="F304" s="58"/>
      <c r="G304" s="18"/>
      <c r="H304" s="18"/>
      <c r="I304" s="75"/>
      <c r="J304" s="51"/>
      <c r="K304" s="18"/>
      <c r="L304" s="19"/>
      <c r="M304" s="18"/>
      <c r="N304" s="18"/>
      <c r="O304" s="18"/>
      <c r="P304" s="18"/>
      <c r="R304" s="6"/>
      <c r="S304" s="6"/>
      <c r="T304" s="6"/>
      <c r="U304" s="8"/>
    </row>
    <row r="305" spans="1:21">
      <c r="A305" s="115">
        <v>302</v>
      </c>
      <c r="E305" s="18"/>
      <c r="F305" s="58"/>
      <c r="G305" s="18"/>
      <c r="H305" s="18"/>
      <c r="I305" s="75"/>
      <c r="J305" s="51"/>
      <c r="K305" s="18"/>
      <c r="L305" s="19"/>
      <c r="M305" s="18"/>
      <c r="N305" s="18"/>
      <c r="O305" s="18"/>
      <c r="P305" s="18"/>
      <c r="R305" s="6"/>
      <c r="S305" s="6"/>
      <c r="T305" s="6"/>
      <c r="U305" s="8"/>
    </row>
    <row r="306" spans="1:21">
      <c r="A306" s="115">
        <v>303</v>
      </c>
      <c r="E306" s="18"/>
      <c r="F306" s="58"/>
      <c r="G306" s="18"/>
      <c r="H306" s="18"/>
      <c r="I306" s="75"/>
      <c r="J306" s="51"/>
      <c r="K306" s="18"/>
      <c r="L306" s="19"/>
      <c r="M306" s="18"/>
      <c r="N306" s="18"/>
      <c r="O306" s="18"/>
      <c r="P306" s="18"/>
      <c r="R306" s="6"/>
      <c r="S306" s="6"/>
      <c r="T306" s="6"/>
      <c r="U306" s="8"/>
    </row>
    <row r="307" spans="1:21">
      <c r="A307" s="115">
        <v>304</v>
      </c>
      <c r="B307"/>
      <c r="C307" s="18"/>
      <c r="D307" s="18"/>
      <c r="E307" s="18"/>
      <c r="F307" s="58"/>
      <c r="G307" s="18"/>
      <c r="H307" s="18"/>
      <c r="I307" s="75"/>
      <c r="J307" s="51"/>
      <c r="K307" s="18"/>
      <c r="L307" s="19"/>
      <c r="M307" s="18"/>
      <c r="N307" s="18"/>
      <c r="O307" s="18"/>
      <c r="P307" s="18"/>
      <c r="R307" s="6"/>
      <c r="S307" s="6"/>
      <c r="T307" s="6"/>
      <c r="U307" s="8"/>
    </row>
    <row r="308" spans="1:21">
      <c r="A308" s="115">
        <v>305</v>
      </c>
      <c r="B308" s="18"/>
      <c r="C308" s="18"/>
      <c r="D308" s="18"/>
      <c r="E308" s="18"/>
      <c r="F308" s="58"/>
      <c r="G308" s="18"/>
      <c r="H308" s="18"/>
      <c r="I308" s="75"/>
      <c r="J308" s="51"/>
      <c r="K308" s="18"/>
      <c r="L308" s="19"/>
      <c r="M308" s="18"/>
      <c r="N308" s="18"/>
      <c r="O308" s="18"/>
      <c r="P308" s="18"/>
      <c r="R308" s="6"/>
      <c r="S308" s="6"/>
      <c r="T308" s="6"/>
      <c r="U308" s="8"/>
    </row>
    <row r="309" spans="1:21">
      <c r="A309" s="115">
        <v>306</v>
      </c>
      <c r="B309" s="18"/>
      <c r="C309" s="18"/>
      <c r="D309" s="116"/>
      <c r="E309" s="18"/>
      <c r="F309" s="58"/>
      <c r="G309" s="18"/>
      <c r="H309" s="18"/>
      <c r="I309" s="75"/>
      <c r="J309" s="51"/>
      <c r="K309" s="18"/>
      <c r="L309" s="19"/>
      <c r="M309" s="18"/>
      <c r="N309" s="18"/>
      <c r="O309" s="18"/>
      <c r="P309" s="18"/>
      <c r="R309" s="6"/>
      <c r="S309" s="6"/>
      <c r="T309" s="6"/>
      <c r="U309" s="8"/>
    </row>
    <row r="310" spans="1:21">
      <c r="A310" s="115">
        <v>307</v>
      </c>
      <c r="B310" s="18"/>
      <c r="C310" s="18"/>
      <c r="D310"/>
      <c r="E310" s="18"/>
      <c r="F310" s="58"/>
      <c r="G310" s="18"/>
      <c r="H310" s="18"/>
      <c r="I310" s="75"/>
      <c r="J310" s="51"/>
      <c r="K310" s="18"/>
      <c r="L310" s="19"/>
      <c r="M310" s="18"/>
      <c r="N310" s="18"/>
      <c r="O310" s="18"/>
      <c r="P310" s="18"/>
      <c r="R310" s="6"/>
      <c r="S310" s="6"/>
      <c r="T310" s="6"/>
      <c r="U310" s="8"/>
    </row>
    <row r="311" spans="1:21">
      <c r="A311" s="115">
        <v>308</v>
      </c>
      <c r="B311" s="18"/>
      <c r="C311" s="18"/>
      <c r="D311"/>
      <c r="E311" s="18"/>
      <c r="F311" s="58"/>
      <c r="G311" s="18"/>
      <c r="H311" s="18"/>
      <c r="I311" s="75"/>
      <c r="J311" s="51"/>
      <c r="K311" s="18"/>
      <c r="L311" s="19"/>
      <c r="M311" s="18"/>
      <c r="N311" s="18"/>
      <c r="O311" s="18"/>
      <c r="P311" s="18"/>
      <c r="R311" s="6"/>
      <c r="S311" s="6"/>
      <c r="T311" s="6"/>
      <c r="U311" s="8"/>
    </row>
    <row r="312" spans="1:21">
      <c r="A312" s="115">
        <v>309</v>
      </c>
      <c r="E312" s="18"/>
      <c r="F312" s="58"/>
      <c r="G312" s="18"/>
      <c r="H312" s="18"/>
      <c r="I312" s="75"/>
      <c r="J312" s="51"/>
      <c r="K312" s="18"/>
      <c r="L312" s="19"/>
      <c r="M312" s="18"/>
      <c r="N312" s="18"/>
      <c r="O312" s="18"/>
      <c r="P312" s="18"/>
      <c r="R312" s="6"/>
      <c r="S312" s="6"/>
      <c r="T312" s="6"/>
      <c r="U312" s="8"/>
    </row>
    <row r="313" spans="1:21">
      <c r="A313" s="115">
        <v>310</v>
      </c>
      <c r="B313" s="15"/>
      <c r="C313" s="15"/>
      <c r="D313" s="15"/>
      <c r="E313" s="18"/>
      <c r="F313" s="58"/>
      <c r="G313" s="18"/>
      <c r="H313" s="18"/>
      <c r="I313" s="75"/>
      <c r="J313" s="51"/>
      <c r="K313" s="18"/>
      <c r="L313" s="19"/>
      <c r="M313" s="18"/>
      <c r="N313" s="18"/>
      <c r="O313" s="18"/>
      <c r="P313" s="18"/>
      <c r="R313" s="6"/>
      <c r="S313" s="6"/>
      <c r="T313" s="6"/>
      <c r="U313" s="8"/>
    </row>
    <row r="314" spans="1:21">
      <c r="A314" s="115">
        <v>311</v>
      </c>
      <c r="B314" s="18"/>
      <c r="C314" s="18"/>
      <c r="D314"/>
      <c r="E314" s="18"/>
      <c r="F314" s="58"/>
      <c r="G314" s="18"/>
      <c r="H314" s="18"/>
      <c r="I314" s="75"/>
      <c r="J314" s="51"/>
      <c r="K314" s="18"/>
      <c r="L314" s="19"/>
      <c r="M314" s="18"/>
      <c r="N314" s="18"/>
      <c r="O314" s="18"/>
      <c r="P314" s="18"/>
      <c r="R314" s="6"/>
      <c r="S314" s="6"/>
      <c r="T314" s="6"/>
      <c r="U314" s="8"/>
    </row>
    <row r="315" spans="1:21">
      <c r="A315" s="115">
        <v>312</v>
      </c>
      <c r="B315" s="18"/>
      <c r="C315" s="18"/>
      <c r="D315"/>
      <c r="E315" s="18"/>
      <c r="F315" s="58"/>
      <c r="G315" s="18"/>
      <c r="H315" s="18"/>
      <c r="I315" s="75"/>
      <c r="J315" s="51"/>
      <c r="K315" s="18"/>
      <c r="L315" s="19"/>
      <c r="M315" s="18"/>
      <c r="N315" s="18"/>
      <c r="O315" s="18"/>
      <c r="P315" s="18"/>
      <c r="R315" s="6"/>
      <c r="S315" s="6"/>
      <c r="T315" s="6"/>
      <c r="U315" s="8"/>
    </row>
    <row r="316" spans="1:21">
      <c r="A316" s="115">
        <v>313</v>
      </c>
      <c r="B316"/>
      <c r="C316" s="18"/>
      <c r="D316"/>
      <c r="E316" s="18"/>
      <c r="F316" s="58"/>
      <c r="G316" s="18"/>
      <c r="H316" s="18"/>
      <c r="I316" s="75"/>
      <c r="J316" s="51"/>
      <c r="K316" s="18"/>
      <c r="L316" s="19"/>
      <c r="M316" s="18"/>
      <c r="N316" s="18"/>
      <c r="O316" s="18"/>
      <c r="P316" s="18"/>
      <c r="R316" s="6"/>
      <c r="S316" s="6"/>
      <c r="T316" s="6"/>
      <c r="U316" s="8"/>
    </row>
    <row r="317" spans="1:21">
      <c r="A317" s="115">
        <v>314</v>
      </c>
      <c r="B317" s="18"/>
      <c r="C317" s="18"/>
      <c r="D317" s="18"/>
      <c r="E317" s="18"/>
      <c r="F317" s="58"/>
      <c r="G317" s="18"/>
      <c r="H317" s="18"/>
      <c r="I317" s="75"/>
      <c r="J317" s="51"/>
      <c r="K317" s="18"/>
      <c r="L317" s="19"/>
      <c r="M317" s="18"/>
      <c r="N317" s="18"/>
      <c r="O317" s="18"/>
      <c r="P317" s="18"/>
      <c r="R317" s="6"/>
      <c r="S317" s="6"/>
      <c r="T317" s="6"/>
      <c r="U317" s="8"/>
    </row>
    <row r="318" spans="1:21">
      <c r="A318" s="115">
        <v>315</v>
      </c>
      <c r="B318" s="18"/>
      <c r="C318" s="18"/>
      <c r="D318" s="18"/>
      <c r="E318" s="18"/>
      <c r="F318" s="58"/>
      <c r="G318" s="18"/>
      <c r="H318" s="18"/>
      <c r="I318" s="75"/>
      <c r="J318" s="51"/>
      <c r="K318" s="18"/>
      <c r="L318" s="19"/>
      <c r="M318" s="18"/>
      <c r="N318" s="18"/>
      <c r="O318" s="18"/>
      <c r="P318" s="18"/>
      <c r="R318" s="6"/>
      <c r="S318" s="6"/>
      <c r="T318" s="6"/>
      <c r="U318" s="8"/>
    </row>
    <row r="319" spans="1:21">
      <c r="A319" s="18"/>
      <c r="B319" s="18"/>
      <c r="C319" s="18"/>
      <c r="D319" s="18"/>
      <c r="E319" s="18"/>
      <c r="F319" s="58"/>
      <c r="G319" s="18"/>
      <c r="H319" s="18"/>
      <c r="I319" s="75"/>
      <c r="J319" s="51"/>
      <c r="K319" s="18"/>
      <c r="L319" s="19"/>
      <c r="M319" s="18"/>
      <c r="N319" s="18"/>
      <c r="O319" s="18"/>
      <c r="P319" s="18"/>
      <c r="R319" s="6"/>
      <c r="S319" s="6"/>
      <c r="T319" s="6"/>
      <c r="U319" s="8"/>
    </row>
    <row r="320" spans="1:21">
      <c r="A320" s="18"/>
      <c r="B320" s="18"/>
      <c r="C320" s="18"/>
      <c r="D320" s="18"/>
      <c r="E320" s="18"/>
      <c r="F320" s="58"/>
      <c r="G320" s="18"/>
      <c r="H320" s="18"/>
      <c r="I320" s="75"/>
      <c r="J320" s="51"/>
      <c r="K320" s="18"/>
      <c r="L320" s="19"/>
      <c r="M320" s="18"/>
      <c r="N320" s="18"/>
      <c r="O320" s="18"/>
      <c r="P320" s="18"/>
      <c r="R320" s="6"/>
      <c r="S320" s="6"/>
      <c r="T320" s="6"/>
      <c r="U320" s="8"/>
    </row>
    <row r="321" spans="2:21">
      <c r="R321" s="6"/>
      <c r="S321" s="6"/>
      <c r="T321" s="6"/>
      <c r="U321" s="8"/>
    </row>
    <row r="322" spans="2:21">
      <c r="R322" s="6"/>
      <c r="S322" s="6"/>
      <c r="T322" s="6"/>
      <c r="U322" s="8"/>
    </row>
    <row r="323" spans="2:21">
      <c r="R323" s="6"/>
      <c r="S323" s="6"/>
      <c r="T323" s="6"/>
      <c r="U323" s="8"/>
    </row>
    <row r="324" spans="2:21">
      <c r="R324" s="6"/>
      <c r="S324" s="6"/>
      <c r="T324" s="6"/>
      <c r="U324" s="8"/>
    </row>
    <row r="325" spans="2:21">
      <c r="R325" s="6"/>
      <c r="S325" s="6"/>
      <c r="T325" s="6"/>
      <c r="U325" s="8"/>
    </row>
    <row r="326" spans="2:21">
      <c r="R326" s="6"/>
      <c r="S326" s="6"/>
      <c r="T326" s="6"/>
      <c r="U326" s="8"/>
    </row>
    <row r="327" spans="2:21">
      <c r="B327" t="s">
        <v>886</v>
      </c>
      <c r="C327" t="s">
        <v>887</v>
      </c>
      <c r="D327" t="s">
        <v>869</v>
      </c>
      <c r="R327" s="6"/>
      <c r="S327" s="6"/>
      <c r="T327" s="6"/>
      <c r="U327" s="8"/>
    </row>
    <row r="328" spans="2:21">
      <c r="R328" s="6"/>
      <c r="S328" s="6"/>
      <c r="T328" s="6"/>
      <c r="U328" s="8"/>
    </row>
    <row r="329" spans="2:21">
      <c r="R329" s="6"/>
      <c r="S329" s="6"/>
      <c r="T329" s="6"/>
      <c r="U329" s="8"/>
    </row>
    <row r="330" spans="2:21">
      <c r="R330" s="6"/>
      <c r="S330" s="6"/>
      <c r="T330" s="6"/>
      <c r="U330" s="8"/>
    </row>
    <row r="331" spans="2:21">
      <c r="R331" s="6"/>
      <c r="S331" s="6"/>
      <c r="T331" s="6"/>
      <c r="U331" s="8"/>
    </row>
    <row r="332" spans="2:21">
      <c r="R332" s="6"/>
      <c r="S332" s="6"/>
      <c r="T332" s="6"/>
      <c r="U332" s="8"/>
    </row>
    <row r="333" spans="2:21">
      <c r="R333" s="6"/>
      <c r="S333" s="6"/>
      <c r="T333" s="6"/>
      <c r="U333" s="8"/>
    </row>
    <row r="334" spans="2:21">
      <c r="R334" s="6"/>
      <c r="S334" s="6"/>
      <c r="T334" s="6"/>
      <c r="U334" s="8"/>
    </row>
    <row r="335" spans="2:21">
      <c r="R335" s="6"/>
      <c r="S335" s="6"/>
      <c r="T335" s="6"/>
      <c r="U335" s="8"/>
    </row>
    <row r="336" spans="2:21">
      <c r="R336" s="6"/>
      <c r="S336" s="6"/>
      <c r="T336" s="6"/>
      <c r="U336" s="8"/>
    </row>
    <row r="337" spans="2:21">
      <c r="R337" s="6"/>
      <c r="S337" s="6"/>
      <c r="T337" s="6"/>
      <c r="U337" s="8"/>
    </row>
    <row r="338" spans="2:21">
      <c r="R338" s="6"/>
      <c r="S338" s="6"/>
      <c r="T338" s="6"/>
      <c r="U338" s="8"/>
    </row>
    <row r="339" spans="2:21">
      <c r="R339" s="6"/>
      <c r="S339" s="6"/>
      <c r="T339" s="6"/>
      <c r="U339" s="8"/>
    </row>
    <row r="340" spans="2:21">
      <c r="R340" s="6"/>
      <c r="S340" s="6"/>
      <c r="T340" s="6"/>
      <c r="U340" s="8"/>
    </row>
    <row r="341" spans="2:21">
      <c r="B341" t="s">
        <v>919</v>
      </c>
      <c r="C341" t="s">
        <v>920</v>
      </c>
      <c r="D341" t="s">
        <v>921</v>
      </c>
      <c r="R341" s="6"/>
      <c r="S341" s="6"/>
      <c r="T341" s="6"/>
      <c r="U341" s="8"/>
    </row>
    <row r="342" spans="2:21">
      <c r="R342" s="6"/>
      <c r="S342" s="6"/>
      <c r="T342" s="6"/>
      <c r="U342" s="8"/>
    </row>
    <row r="343" spans="2:21">
      <c r="R343" s="6"/>
      <c r="S343" s="6"/>
      <c r="T343" s="6"/>
      <c r="U343" s="8"/>
    </row>
    <row r="344" spans="2:21">
      <c r="R344" s="6"/>
      <c r="S344" s="6"/>
      <c r="T344" s="6"/>
      <c r="U344" s="8"/>
    </row>
    <row r="345" spans="2:21">
      <c r="R345" s="6"/>
      <c r="S345" s="6"/>
      <c r="T345" s="6"/>
      <c r="U345" s="8"/>
    </row>
    <row r="346" spans="2:21">
      <c r="R346" s="6"/>
      <c r="S346" s="6"/>
      <c r="T346" s="6"/>
      <c r="U346" s="8"/>
    </row>
    <row r="347" spans="2:21">
      <c r="R347" s="6"/>
      <c r="S347" s="6"/>
      <c r="T347" s="6"/>
      <c r="U347" s="8"/>
    </row>
    <row r="348" spans="2:21">
      <c r="R348" s="6"/>
      <c r="S348" s="6"/>
      <c r="T348" s="6"/>
      <c r="U348" s="8"/>
    </row>
    <row r="349" spans="2:21">
      <c r="R349" s="6"/>
      <c r="S349" s="6"/>
      <c r="T349" s="6"/>
      <c r="U349" s="8"/>
    </row>
    <row r="350" spans="2:21">
      <c r="R350" s="6"/>
      <c r="S350" s="6"/>
      <c r="T350" s="6"/>
      <c r="U350" s="8"/>
    </row>
    <row r="351" spans="2:21">
      <c r="R351" s="6"/>
      <c r="S351" s="6"/>
      <c r="T351" s="6"/>
      <c r="U351" s="8"/>
    </row>
    <row r="352" spans="2:21">
      <c r="R352" s="6"/>
      <c r="S352" s="6"/>
      <c r="T352" s="6"/>
      <c r="U352" s="8"/>
    </row>
    <row r="353" spans="18:21">
      <c r="R353" s="6"/>
      <c r="S353" s="6"/>
      <c r="T353" s="6"/>
      <c r="U353" s="8"/>
    </row>
    <row r="354" spans="18:21">
      <c r="R354" s="6"/>
      <c r="S354" s="6"/>
      <c r="T354" s="6"/>
      <c r="U354" s="8"/>
    </row>
    <row r="355" spans="18:21">
      <c r="R355" s="6"/>
      <c r="S355" s="6"/>
      <c r="T355" s="6"/>
      <c r="U355" s="8"/>
    </row>
    <row r="356" spans="18:21">
      <c r="R356" s="6"/>
      <c r="S356" s="6"/>
      <c r="T356" s="6"/>
      <c r="U356" s="8"/>
    </row>
    <row r="357" spans="18:21">
      <c r="R357" s="6"/>
      <c r="S357" s="6"/>
      <c r="T357" s="6"/>
      <c r="U357" s="8"/>
    </row>
    <row r="358" spans="18:21">
      <c r="R358" s="6"/>
      <c r="S358" s="6"/>
      <c r="T358" s="6"/>
      <c r="U358" s="8"/>
    </row>
    <row r="359" spans="18:21">
      <c r="R359" s="6"/>
      <c r="S359" s="6"/>
      <c r="T359" s="6"/>
      <c r="U359" s="8"/>
    </row>
    <row r="360" spans="18:21">
      <c r="R360" s="6"/>
      <c r="S360" s="6"/>
      <c r="T360" s="6"/>
      <c r="U360" s="8"/>
    </row>
    <row r="361" spans="18:21">
      <c r="R361" s="6"/>
      <c r="S361" s="6"/>
      <c r="T361" s="6"/>
      <c r="U361" s="8"/>
    </row>
    <row r="362" spans="18:21">
      <c r="R362" s="6"/>
      <c r="S362" s="6"/>
      <c r="T362" s="6"/>
      <c r="U362" s="8"/>
    </row>
    <row r="363" spans="18:21">
      <c r="R363" s="6"/>
      <c r="S363" s="6"/>
      <c r="T363" s="6"/>
      <c r="U363" s="8"/>
    </row>
    <row r="364" spans="18:21">
      <c r="R364" s="6"/>
      <c r="S364" s="6"/>
      <c r="T364" s="6"/>
      <c r="U364" s="9"/>
    </row>
    <row r="365" spans="18:21">
      <c r="R365" s="6"/>
      <c r="S365" s="6"/>
      <c r="T365" s="6"/>
      <c r="U365" s="9"/>
    </row>
    <row r="366" spans="18:21">
      <c r="R366" s="6"/>
      <c r="S366" s="6"/>
      <c r="T366" s="6"/>
      <c r="U366" s="9"/>
    </row>
    <row r="367" spans="18:21">
      <c r="R367" s="6"/>
      <c r="S367" s="6"/>
      <c r="T367" s="6"/>
      <c r="U367" s="9"/>
    </row>
    <row r="368" spans="18:21">
      <c r="R368" s="6"/>
      <c r="S368" s="6"/>
      <c r="T368" s="6"/>
      <c r="U368" s="9"/>
    </row>
    <row r="369" spans="18:21">
      <c r="R369" s="6"/>
      <c r="S369" s="6"/>
      <c r="T369" s="6"/>
      <c r="U369" s="9"/>
    </row>
    <row r="370" spans="18:21">
      <c r="R370" s="6"/>
      <c r="S370" s="6"/>
      <c r="T370" s="6"/>
      <c r="U370" s="9"/>
    </row>
    <row r="371" spans="18:21">
      <c r="R371" s="6"/>
      <c r="S371" s="6"/>
      <c r="T371" s="6"/>
      <c r="U371" s="9"/>
    </row>
    <row r="372" spans="18:21">
      <c r="R372" s="6"/>
      <c r="S372" s="6"/>
      <c r="T372" s="6"/>
      <c r="U372" s="9"/>
    </row>
    <row r="373" spans="18:21">
      <c r="R373" s="6"/>
      <c r="S373" s="6"/>
      <c r="T373" s="6"/>
      <c r="U373" s="9"/>
    </row>
    <row r="374" spans="18:21">
      <c r="R374" s="6"/>
      <c r="S374" s="6"/>
      <c r="T374" s="6"/>
      <c r="U374" s="9"/>
    </row>
    <row r="375" spans="18:21">
      <c r="R375" s="6"/>
      <c r="S375" s="6"/>
      <c r="T375" s="6"/>
      <c r="U375" s="9"/>
    </row>
    <row r="376" spans="18:21">
      <c r="R376" s="6"/>
      <c r="S376" s="6"/>
      <c r="T376" s="6"/>
      <c r="U376" s="9"/>
    </row>
    <row r="377" spans="18:21">
      <c r="R377" s="18"/>
      <c r="S377" s="6"/>
      <c r="T377" s="6"/>
      <c r="U377" s="9"/>
    </row>
    <row r="378" spans="18:21">
      <c r="R378" s="18"/>
      <c r="S378" s="6"/>
      <c r="T378" s="6"/>
      <c r="U378" s="9"/>
    </row>
    <row r="379" spans="18:21">
      <c r="R379" s="18"/>
      <c r="S379" s="6"/>
      <c r="T379" s="6"/>
      <c r="U379" s="9"/>
    </row>
    <row r="380" spans="18:21">
      <c r="R380" s="18"/>
      <c r="S380" s="6"/>
      <c r="T380" s="6"/>
      <c r="U380" s="9"/>
    </row>
    <row r="381" spans="18:21">
      <c r="R381" s="18"/>
      <c r="S381" s="6"/>
      <c r="T381" s="6"/>
      <c r="U381" s="9"/>
    </row>
    <row r="382" spans="18:21">
      <c r="R382" s="18"/>
      <c r="S382" s="6"/>
      <c r="T382" s="6"/>
      <c r="U382" s="9"/>
    </row>
    <row r="383" spans="18:21">
      <c r="R383" s="18"/>
      <c r="S383" s="6"/>
      <c r="T383" s="6"/>
      <c r="U383" s="9"/>
    </row>
    <row r="384" spans="18:21">
      <c r="R384" s="18"/>
      <c r="S384" s="6"/>
      <c r="T384" s="6"/>
      <c r="U384" s="9"/>
    </row>
    <row r="385" spans="19:21">
      <c r="S385" s="6"/>
      <c r="T385" s="6"/>
      <c r="U385" s="6"/>
    </row>
  </sheetData>
  <mergeCells count="1">
    <mergeCell ref="H2:J2"/>
  </mergeCells>
  <conditionalFormatting sqref="E2">
    <cfRule type="cellIs" dxfId="12" priority="1" operator="lessThan">
      <formula>0.145821759259259</formula>
    </cfRule>
    <cfRule type="cellIs" dxfId="11" priority="2" operator="between">
      <formula>0.166655092592593</formula>
      <formula>0.145833333333333</formula>
    </cfRule>
    <cfRule type="cellIs" dxfId="10" priority="3" operator="greaterThan">
      <formula>0.208333333333333</formula>
    </cfRule>
  </conditionalFormatting>
  <conditionalFormatting sqref="F4:F245">
    <cfRule type="cellIs" dxfId="9" priority="10" operator="lessThan">
      <formula>0.145821759259259</formula>
    </cfRule>
    <cfRule type="cellIs" dxfId="8" priority="11" operator="between">
      <formula>0.166655092592593</formula>
      <formula>0.145833333333333</formula>
    </cfRule>
    <cfRule type="cellIs" dxfId="7" priority="12" operator="greaterThan">
      <formula>0.208333333333333</formula>
    </cfRule>
  </conditionalFormatting>
  <conditionalFormatting sqref="F254:F1048576">
    <cfRule type="cellIs" dxfId="6" priority="7" operator="lessThan">
      <formula>0.145821759259259</formula>
    </cfRule>
    <cfRule type="cellIs" dxfId="5" priority="8" operator="between">
      <formula>0.166655092592593</formula>
      <formula>0.145833333333333</formula>
    </cfRule>
    <cfRule type="cellIs" dxfId="4" priority="9" operator="greaterThan">
      <formula>0.208333333333333</formula>
    </cfRule>
  </conditionalFormatting>
  <conditionalFormatting sqref="G2">
    <cfRule type="cellIs" dxfId="3" priority="4" operator="lessThan">
      <formula>0.145821759259259</formula>
    </cfRule>
    <cfRule type="cellIs" dxfId="2" priority="5" operator="between">
      <formula>0.166655092592593</formula>
      <formula>0.145833333333333</formula>
    </cfRule>
    <cfRule type="cellIs" dxfId="1" priority="6" operator="greaterThan">
      <formula>0.208333333333333</formula>
    </cfRule>
  </conditionalFormatting>
  <conditionalFormatting sqref="K64">
    <cfRule type="iconSet" priority="34">
      <iconSet iconSet="3Symbols2">
        <cfvo type="percent" val="0"/>
        <cfvo type="percent" val="33"/>
        <cfvo type="percent" val="67"/>
      </iconSet>
    </cfRule>
  </conditionalFormatting>
  <conditionalFormatting sqref="AB1">
    <cfRule type="cellIs" dxfId="0" priority="43" operator="greaterThan">
      <formula>0.208333333333333</formula>
    </cfRule>
  </conditionalFormatting>
  <dataValidations count="1">
    <dataValidation errorStyle="warning" allowBlank="1" showInputMessage="1" showErrorMessage="1" sqref="L111 J272 J175:J176 J164:J173 J152:J162 J178:J180 J3:J150 J186:J187 J205:J215 J182:J184 J191:J192 J194 J196 J198:J203 J217:J236 J238:J245 J254:J266 J268:J270 J1 J274:J275 E287:E288 J277:J290 J292:J1048576" xr:uid="{10890D82-BB74-478B-914B-F4E587B6A20F}"/>
  </dataValidations>
  <pageMargins left="0.70866141732283472" right="0.70866141732283472" top="0.74803149606299213" bottom="0.74803149606299213" header="0.31496062992125984" footer="0.31496062992125984"/>
  <pageSetup paperSize="9" orientation="portrait" r:id="rId1"/>
  <headerFooter>
    <oddHeader>&amp;Cnd</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218BF37F-C305-4D53-8208-73E79B1343FA}">
          <x14:formula1>
            <xm:f>#REF!</xm:f>
          </x14:formula1>
          <xm:sqref>J105:J107 J101:J103 J319:J1048576 J118:J121 J129 J1 J3:J99</xm:sqref>
        </x14:dataValidation>
        <x14:dataValidation type="list" errorStyle="information" allowBlank="1" showInputMessage="1" showErrorMessage="1" xr:uid="{FC45D92C-2805-4376-9DA2-A3D8C8348837}">
          <x14:formula1>
            <xm:f>#REF!</xm:f>
          </x14:formula1>
          <xm:sqref>J104</xm:sqref>
        </x14:dataValidation>
        <x14:dataValidation type="list" errorStyle="warning" allowBlank="1" showInputMessage="1" showErrorMessage="1" xr:uid="{A5B5A7E0-9C6F-45E3-A85B-6F7B0A7B73A9}">
          <x14:formula1>
            <xm:f>#REF!</xm:f>
          </x14:formula1>
          <xm:sqref>J100 J109:J117 J122:J128 J130:J139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323b69a-e8bc-44c5-b49d-f21d8befee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375A16FA281624F9F281A0109924B6B" ma:contentTypeVersion="18" ma:contentTypeDescription="Opret et nyt dokument." ma:contentTypeScope="" ma:versionID="1b9cc3c606c8094717ec077ebada2d17">
  <xsd:schema xmlns:xsd="http://www.w3.org/2001/XMLSchema" xmlns:xs="http://www.w3.org/2001/XMLSchema" xmlns:p="http://schemas.microsoft.com/office/2006/metadata/properties" xmlns:ns3="6323b69a-e8bc-44c5-b49d-f21d8befeee3" xmlns:ns4="a99b9171-b877-4460-97b2-483bf615dd80" targetNamespace="http://schemas.microsoft.com/office/2006/metadata/properties" ma:root="true" ma:fieldsID="dd71190eea2bf0c5fb1a3f3c74316d1b" ns3:_="" ns4:_="">
    <xsd:import namespace="6323b69a-e8bc-44c5-b49d-f21d8befeee3"/>
    <xsd:import namespace="a99b9171-b877-4460-97b2-483bf615dd8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Location"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3b69a-e8bc-44c5-b49d-f21d8befee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9b9171-b877-4460-97b2-483bf615dd80"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SharingHintHash" ma:index="17"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C7A56C5-CFBA-4DB9-BAE6-7DB98A78C59F}">
  <ds:schemaRefs>
    <ds:schemaRef ds:uri="http://purl.org/dc/dcmityp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a99b9171-b877-4460-97b2-483bf615dd80"/>
    <ds:schemaRef ds:uri="6323b69a-e8bc-44c5-b49d-f21d8befeee3"/>
    <ds:schemaRef ds:uri="http://www.w3.org/XML/1998/namespace"/>
  </ds:schemaRefs>
</ds:datastoreItem>
</file>

<file path=customXml/itemProps2.xml><?xml version="1.0" encoding="utf-8"?>
<ds:datastoreItem xmlns:ds="http://schemas.openxmlformats.org/officeDocument/2006/customXml" ds:itemID="{5BD39DE3-43C3-472B-AE57-F403790979DC}">
  <ds:schemaRefs>
    <ds:schemaRef ds:uri="http://schemas.microsoft.com/sharepoint/v3/contenttype/forms"/>
  </ds:schemaRefs>
</ds:datastoreItem>
</file>

<file path=customXml/itemProps3.xml><?xml version="1.0" encoding="utf-8"?>
<ds:datastoreItem xmlns:ds="http://schemas.openxmlformats.org/officeDocument/2006/customXml" ds:itemID="{C39F9864-48CE-41E4-9AC2-EE6387F9E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3b69a-e8bc-44c5-b49d-f21d8befeee3"/>
    <ds:schemaRef ds:uri="a99b9171-b877-4460-97b2-483bf615d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F3D16B-63BB-442A-853F-9FB7C6BF6CC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2</vt:i4>
      </vt:variant>
    </vt:vector>
  </HeadingPairs>
  <TitlesOfParts>
    <vt:vector size="3" baseType="lpstr">
      <vt:lpstr>Marathon</vt:lpstr>
      <vt:lpstr>Marathon!Color</vt:lpstr>
      <vt:lpstr>Marathon!Udskriftstitler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per@fossit.dk</dc:creator>
  <cp:keywords/>
  <dc:description/>
  <cp:lastModifiedBy>Per Foss</cp:lastModifiedBy>
  <cp:revision/>
  <dcterms:created xsi:type="dcterms:W3CDTF">2014-09-18T16:04:34Z</dcterms:created>
  <dcterms:modified xsi:type="dcterms:W3CDTF">2026-09-26T19:17:33Z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0x0101004375A16FA281624F9F281A0109924B6B</vt:lpwstr>
  </property>
</Properties>
</file>