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Y1C\Desktop\"/>
    </mc:Choice>
  </mc:AlternateContent>
  <xr:revisionPtr revIDLastSave="0" documentId="13_ncr:1_{0E40D92C-3E06-4B75-8284-203399FE6535}" xr6:coauthVersionLast="47" xr6:coauthVersionMax="47" xr10:uidLastSave="{00000000-0000-0000-0000-000000000000}"/>
  <bookViews>
    <workbookView xWindow="-120" yWindow="-120" windowWidth="29040" windowHeight="17520" xr2:uid="{14097266-3A8D-4CD3-A1E9-D6B4157F625B}"/>
  </bookViews>
  <sheets>
    <sheet name="Marathon CV " sheetId="2" r:id="rId1"/>
  </sheets>
  <definedNames>
    <definedName name="_xlnm._FilterDatabase" localSheetId="0" hidden="1">'Marathon CV '!$A$8:$F$123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2" l="1"/>
  <c r="J22" i="2"/>
  <c r="J35" i="2"/>
  <c r="J34" i="2"/>
  <c r="J33" i="2"/>
  <c r="J32" i="2"/>
  <c r="J31" i="2"/>
  <c r="J30" i="2"/>
  <c r="J29" i="2"/>
  <c r="J28" i="2"/>
  <c r="J21" i="2"/>
  <c r="J20" i="2"/>
  <c r="J19" i="2"/>
  <c r="J18" i="2"/>
  <c r="J17" i="2"/>
  <c r="J24" i="2" l="1"/>
  <c r="J36" i="2" l="1"/>
  <c r="J13" i="2"/>
  <c r="J8" i="2"/>
  <c r="K23" i="2" l="1"/>
  <c r="K22" i="2"/>
  <c r="K32" i="2"/>
  <c r="K19" i="2"/>
  <c r="K20" i="2"/>
  <c r="K24" i="2"/>
  <c r="K17" i="2"/>
  <c r="K21" i="2"/>
  <c r="K18" i="2"/>
  <c r="K30" i="2"/>
  <c r="K33" i="2"/>
  <c r="K34" i="2"/>
  <c r="K29" i="2"/>
  <c r="K31" i="2"/>
  <c r="K35" i="2"/>
  <c r="K28" i="2"/>
</calcChain>
</file>

<file path=xl/sharedStrings.xml><?xml version="1.0" encoding="utf-8"?>
<sst xmlns="http://schemas.openxmlformats.org/spreadsheetml/2006/main" count="452" uniqueCount="169">
  <si>
    <t>Danmark</t>
  </si>
  <si>
    <t>Vallensbæk</t>
  </si>
  <si>
    <t>Amsterdam</t>
  </si>
  <si>
    <t>Slagelse</t>
  </si>
  <si>
    <t>Marathon PopUp</t>
  </si>
  <si>
    <t>København</t>
  </si>
  <si>
    <t>Hovedtotal</t>
  </si>
  <si>
    <t>Antal</t>
  </si>
  <si>
    <t xml:space="preserve">Måned </t>
  </si>
  <si>
    <t>År</t>
  </si>
  <si>
    <t>Sub 04:00 - 05:00</t>
  </si>
  <si>
    <t>Sub 03:50 - 03:59</t>
  </si>
  <si>
    <t>Sub 03:40 - 03:50</t>
  </si>
  <si>
    <t>Sub 03:30 - 03:40</t>
  </si>
  <si>
    <t>Sub 03:20 - 03:30</t>
  </si>
  <si>
    <t>Sub 03:10 - 03:20</t>
  </si>
  <si>
    <t>Sub 03:00 - 03:10</t>
  </si>
  <si>
    <t>Sub 03:00</t>
  </si>
  <si>
    <t>Procent</t>
  </si>
  <si>
    <t>Tid</t>
  </si>
  <si>
    <t>Sub 03:45 - 04:00</t>
  </si>
  <si>
    <t>Sub 03:30 - 03:45</t>
  </si>
  <si>
    <t>Sub 03:15 - 03:30</t>
  </si>
  <si>
    <t>Sub 03:00 - 03:15</t>
  </si>
  <si>
    <t>Holland</t>
  </si>
  <si>
    <t>Gennemsnit tid</t>
  </si>
  <si>
    <t>ugedag</t>
  </si>
  <si>
    <t xml:space="preserve">Dag </t>
  </si>
  <si>
    <t>Total</t>
  </si>
  <si>
    <t>Tid:</t>
  </si>
  <si>
    <t>Land:</t>
  </si>
  <si>
    <t>Kommune/by</t>
  </si>
  <si>
    <t>Navn:</t>
  </si>
  <si>
    <t>Dato:</t>
  </si>
  <si>
    <t>Nr:</t>
  </si>
  <si>
    <t>TCS Amsterdam Marathon 2019</t>
  </si>
  <si>
    <t>Ringsted</t>
  </si>
  <si>
    <t>Frederikssund</t>
  </si>
  <si>
    <t>Greve</t>
  </si>
  <si>
    <t>Herlev</t>
  </si>
  <si>
    <t>Løb for Alzheimer 2020</t>
  </si>
  <si>
    <t>Eventyrkvarterets marathon #2</t>
  </si>
  <si>
    <t>Albertslund</t>
  </si>
  <si>
    <t>28KD</t>
  </si>
  <si>
    <t>Marathon Danmark - Kommuneløb (Region Sjælland)</t>
  </si>
  <si>
    <t>Stevns</t>
  </si>
  <si>
    <t>Roskilde</t>
  </si>
  <si>
    <t>Statistik - Marathon</t>
  </si>
  <si>
    <t>Allerød</t>
  </si>
  <si>
    <t>Eventyrkvarterets marathon #3</t>
  </si>
  <si>
    <t>MarathonDanmark - Løbeshop.dk</t>
  </si>
  <si>
    <t>Hørsholm</t>
  </si>
  <si>
    <t>PE Maraton nr. 1</t>
  </si>
  <si>
    <t>Tårnby</t>
  </si>
  <si>
    <t>Mørch Cannonball #1</t>
  </si>
  <si>
    <t>Gladsaxe</t>
  </si>
  <si>
    <t>Marathon: Mie Mandix Salame</t>
  </si>
  <si>
    <t>Vegan Run #11</t>
  </si>
  <si>
    <t>Kalundborg</t>
  </si>
  <si>
    <t>Humør Marathon #129</t>
  </si>
  <si>
    <t>Rækkemærkater</t>
  </si>
  <si>
    <t>Antal af Tid:</t>
  </si>
  <si>
    <t>Sub 04:00 - 04:15</t>
  </si>
  <si>
    <t>Gentofte</t>
  </si>
  <si>
    <t>Fredskov Run &amp; Fun Jubilæumsløb 900</t>
  </si>
  <si>
    <t>Midt i Marathon</t>
  </si>
  <si>
    <t>Sorø</t>
  </si>
  <si>
    <t>Faxe</t>
  </si>
  <si>
    <t>Marathon Danmark - Regionsløb 4 (Sjælland)</t>
  </si>
  <si>
    <t>Skinnermaraton nr. 154a</t>
  </si>
  <si>
    <t>Skinnermaraton nr. 155a</t>
  </si>
  <si>
    <t>Skinnermaraton nr. 156a</t>
  </si>
  <si>
    <t>Slagelse Marathon 24</t>
  </si>
  <si>
    <t>Skinnermaraton nr. 162a</t>
  </si>
  <si>
    <t>Fredskov 2500 Basic</t>
  </si>
  <si>
    <t>HC Andersen Marathon</t>
  </si>
  <si>
    <t>Odense</t>
  </si>
  <si>
    <t>PE Maraton #4</t>
  </si>
  <si>
    <t>Center of Zealand Marathon</t>
  </si>
  <si>
    <t>Humør maraton (kl. 7)</t>
  </si>
  <si>
    <t>PE marathon #6</t>
  </si>
  <si>
    <t>Karise Marathon</t>
  </si>
  <si>
    <t>Egedal</t>
  </si>
  <si>
    <t>28KD Elvisløbet</t>
  </si>
  <si>
    <t>28KD 5am Run Club 004</t>
  </si>
  <si>
    <t>PE Marathon #7</t>
  </si>
  <si>
    <t>28KD 5am Run Club 005</t>
  </si>
  <si>
    <t xml:space="preserve">Humør marathon </t>
  </si>
  <si>
    <t>Glostrup</t>
  </si>
  <si>
    <t>Næstved</t>
  </si>
  <si>
    <t>28DK 5am Run Club 007</t>
  </si>
  <si>
    <t>28DK 5am Run Club 008</t>
  </si>
  <si>
    <t>Køge Å Maraton - LNBK on Tour</t>
  </si>
  <si>
    <t>Køge</t>
  </si>
  <si>
    <t>28KD Emmaløbet</t>
  </si>
  <si>
    <t>Tosseløbs Cannonball Basic #159</t>
  </si>
  <si>
    <t>Vejleå-løbet #1 - Vallensbæk (Green Running)</t>
  </si>
  <si>
    <t>Letting Run #155</t>
  </si>
  <si>
    <t>Letting Run #133</t>
  </si>
  <si>
    <t>Letting Run #124</t>
  </si>
  <si>
    <t>Letting Run #158</t>
  </si>
  <si>
    <t>Humør marathon - Brian 200 + Brian 300 (B1 + B2)</t>
  </si>
  <si>
    <t>Odsherred</t>
  </si>
  <si>
    <t>Hareskovby Marathon</t>
  </si>
  <si>
    <t>Furesø</t>
  </si>
  <si>
    <t>Letting Run #161</t>
  </si>
  <si>
    <t>Helsingborg Cannonball</t>
  </si>
  <si>
    <t>Helsingborg</t>
  </si>
  <si>
    <t>Sverige</t>
  </si>
  <si>
    <t>Skinner maraton nr. 166a</t>
  </si>
  <si>
    <t>Marathon Danmark - Region Sjælland 4/5</t>
  </si>
  <si>
    <t>Marathon Danmark - Region Hovedstaden 5/5</t>
  </si>
  <si>
    <t>Lyngby-Taarbæk</t>
  </si>
  <si>
    <t>Skinnermarathon nr. 170a</t>
  </si>
  <si>
    <t>Skinnermarathon nr. 171a</t>
  </si>
  <si>
    <t>Letting Run #166</t>
  </si>
  <si>
    <t>Skinner marathon nr. 173</t>
  </si>
  <si>
    <t>Humør Marathon #133</t>
  </si>
  <si>
    <t>Humør marathon</t>
  </si>
  <si>
    <t xml:space="preserve">Ø-Marathon </t>
  </si>
  <si>
    <t>Sub 04:15 - 06:00</t>
  </si>
  <si>
    <t>Helsingborg marathon</t>
  </si>
  <si>
    <t xml:space="preserve">Vejleåløbet - Vallensbæk </t>
  </si>
  <si>
    <t>Dragør</t>
  </si>
  <si>
    <t>Zafiro Palma Marathon Mallorca</t>
  </si>
  <si>
    <t>Palma</t>
  </si>
  <si>
    <t>Spanien</t>
  </si>
  <si>
    <t>Mad&amp;Motion - Stillinge Marathon</t>
  </si>
  <si>
    <t>Letting Run #179</t>
  </si>
  <si>
    <t>Tosseløbs Cannonball Basic</t>
  </si>
  <si>
    <t>Letting Run #186</t>
  </si>
  <si>
    <t>Kokkedal Marathon</t>
  </si>
  <si>
    <t>Fredensborg</t>
  </si>
  <si>
    <t>Letting Run #191</t>
  </si>
  <si>
    <t>Fredericia</t>
  </si>
  <si>
    <t>Vintersolhvervsløbet 2022</t>
  </si>
  <si>
    <t>Kerteminde Lille juleaftenløbet og Trines marathon nummer 200</t>
  </si>
  <si>
    <t>Kerteminde</t>
  </si>
  <si>
    <t xml:space="preserve">Høje-Taastrup </t>
  </si>
  <si>
    <t>Lejre</t>
  </si>
  <si>
    <t>Hvalsø Cannonball #43</t>
  </si>
  <si>
    <t>Letting Run #196</t>
  </si>
  <si>
    <t>28KD DavidLøbet</t>
  </si>
  <si>
    <t>ADAC Marathon Hannover</t>
  </si>
  <si>
    <t>Hannover</t>
  </si>
  <si>
    <t>Tyskland</t>
  </si>
  <si>
    <t>Copenhagen Marathon</t>
  </si>
  <si>
    <t>Hvalsø Cannonball on tour - Sagnlandet</t>
  </si>
  <si>
    <t>Tossløbs Cannonball - Sørens marathon nr. 100</t>
  </si>
  <si>
    <t>Letting Run #226</t>
  </si>
  <si>
    <t>PE Marathon #23 - Sankthansløbet</t>
  </si>
  <si>
    <t>Tosseløbs Cannonball på tur - Jan Boll Jensens marathon nr. 100</t>
  </si>
  <si>
    <t>Moffes maraton #28 Martin, Lennart og Moffes nr. 100 maratonløb</t>
  </si>
  <si>
    <t>Brøndby</t>
  </si>
  <si>
    <t>Ø-Marathon nr. 133</t>
  </si>
  <si>
    <t>Kastrup</t>
  </si>
  <si>
    <t>LettingRun #270</t>
  </si>
  <si>
    <t>PE Marathon #34 (Lones maraton nr. 100)</t>
  </si>
  <si>
    <t>LettingRun #275</t>
  </si>
  <si>
    <t>Eventyrkvarterets Marathon #6 - Marias #100</t>
  </si>
  <si>
    <t>Skinnermaraton 199a</t>
  </si>
  <si>
    <t>Skinnermaraton 203a</t>
  </si>
  <si>
    <t>Skinnermaraton 207a</t>
  </si>
  <si>
    <t>Letting Run #284</t>
  </si>
  <si>
    <t>Letting Run #286</t>
  </si>
  <si>
    <t>Kerteminde Cannonball, Trine og Sørens marathon nr. 300</t>
  </si>
  <si>
    <t>PE Marathon - Pias maraton nr. 100</t>
  </si>
  <si>
    <t>PE Marathon - Aneste's maraton nr. 1.100</t>
  </si>
  <si>
    <t>Letting Run #291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</si>
</sst>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FF0000"/>
      <name val="Verdana"/>
      <family val="2"/>
    </font>
    <font>
      <b/>
      <sz val="1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164" fontId="4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17" fontId="0" fillId="0" borderId="0" xfId="0" applyNumberFormat="1"/>
    <xf numFmtId="0" fontId="6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wrapText="1"/>
    </xf>
    <xf numFmtId="0" fontId="7" fillId="0" borderId="0" xfId="2"/>
    <xf numFmtId="0" fontId="5" fillId="0" borderId="1" xfId="0" applyFont="1" applyBorder="1" applyAlignment="1">
      <alignment wrapText="1"/>
    </xf>
    <xf numFmtId="0" fontId="8" fillId="0" borderId="0" xfId="2" applyFont="1"/>
    <xf numFmtId="0" fontId="9" fillId="0" borderId="0" xfId="2" applyFont="1"/>
    <xf numFmtId="17" fontId="6" fillId="0" borderId="0" xfId="0" applyNumberFormat="1" applyFont="1"/>
    <xf numFmtId="0" fontId="0" fillId="0" borderId="3" xfId="0" applyBorder="1"/>
    <xf numFmtId="0" fontId="0" fillId="0" borderId="4" xfId="0" applyBorder="1"/>
    <xf numFmtId="10" fontId="3" fillId="0" borderId="0" xfId="0" applyNumberFormat="1" applyFont="1"/>
    <xf numFmtId="0" fontId="3" fillId="0" borderId="4" xfId="0" applyFont="1" applyBorder="1"/>
    <xf numFmtId="10" fontId="3" fillId="0" borderId="0" xfId="1" applyNumberFormat="1" applyFont="1" applyBorder="1"/>
    <xf numFmtId="164" fontId="8" fillId="0" borderId="0" xfId="2" applyNumberFormat="1" applyFont="1"/>
    <xf numFmtId="21" fontId="8" fillId="0" borderId="0" xfId="2" applyNumberFormat="1" applyFont="1"/>
    <xf numFmtId="21" fontId="10" fillId="0" borderId="0" xfId="2" applyNumberFormat="1" applyFont="1"/>
    <xf numFmtId="0" fontId="11" fillId="0" borderId="1" xfId="0" applyFont="1" applyBorder="1" applyAlignment="1">
      <alignment horizontal="center"/>
    </xf>
    <xf numFmtId="49" fontId="7" fillId="0" borderId="0" xfId="2" applyNumberFormat="1" applyAlignment="1">
      <alignment horizontal="center" wrapText="1"/>
    </xf>
    <xf numFmtId="0" fontId="0" fillId="0" borderId="4" xfId="0" applyBorder="1" applyAlignment="1">
      <alignment horizontal="left"/>
    </xf>
    <xf numFmtId="0" fontId="12" fillId="0" borderId="0" xfId="0" applyFont="1"/>
    <xf numFmtId="10" fontId="0" fillId="0" borderId="0" xfId="1" applyNumberFormat="1" applyFont="1" applyBorder="1"/>
    <xf numFmtId="21" fontId="2" fillId="0" borderId="0" xfId="0" applyNumberFormat="1" applyFont="1"/>
    <xf numFmtId="0" fontId="2" fillId="0" borderId="4" xfId="0" applyFont="1" applyBorder="1"/>
    <xf numFmtId="9" fontId="3" fillId="0" borderId="0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6" xfId="0" applyFont="1" applyBorder="1"/>
    <xf numFmtId="0" fontId="3" fillId="0" borderId="7" xfId="0" applyFont="1" applyBorder="1"/>
    <xf numFmtId="0" fontId="13" fillId="0" borderId="0" xfId="0" applyFont="1"/>
    <xf numFmtId="21" fontId="3" fillId="0" borderId="0" xfId="0" applyNumberFormat="1" applyFont="1"/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pivotButton="1"/>
    <xf numFmtId="0" fontId="14" fillId="0" borderId="8" xfId="0" applyFont="1" applyBorder="1"/>
    <xf numFmtId="10" fontId="3" fillId="0" borderId="0" xfId="1" applyNumberFormat="1" applyFont="1"/>
    <xf numFmtId="14" fontId="5" fillId="2" borderId="1" xfId="0" applyNumberFormat="1" applyFont="1" applyFill="1" applyBorder="1" applyAlignment="1">
      <alignment horizontal="right" wrapText="1"/>
    </xf>
    <xf numFmtId="14" fontId="4" fillId="2" borderId="1" xfId="0" applyNumberFormat="1" applyFont="1" applyFill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</cellXfs>
  <cellStyles count="3">
    <cellStyle name="Normal" xfId="0" builtinId="0"/>
    <cellStyle name="Normal 4 2" xfId="2" xr:uid="{EEFFE22F-7BEE-4AB1-BB47-B0AE445DDCED}"/>
    <cellStyle name="Procent" xfId="1" builtinId="5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nrik Birkedal Hansen" refreshedDate="44802.55469571759" createdVersion="6" refreshedVersion="8" minRefreshableVersion="3" recordCount="143" xr:uid="{686C9D03-A52B-41FE-80B2-1C6937C79A38}">
  <cacheSource type="worksheet">
    <worksheetSource ref="A8:F151" sheet="Marathon CV "/>
  </cacheSource>
  <cacheFields count="6">
    <cacheField name="Nr:" numFmtId="0">
      <sharedItems containsString="0" containsBlank="1" containsNumber="1" containsInteger="1" minValue="1" maxValue="107"/>
    </cacheField>
    <cacheField name="Dato:" numFmtId="14">
      <sharedItems containsNonDate="0" containsDate="1" containsString="0" containsBlank="1" minDate="2019-10-20T00:00:00" maxDate="2022-08-27T00:00:00"/>
    </cacheField>
    <cacheField name="Navn:" numFmtId="0">
      <sharedItems containsBlank="1"/>
    </cacheField>
    <cacheField name="Kommune/by" numFmtId="0">
      <sharedItems containsBlank="1"/>
    </cacheField>
    <cacheField name="Land:" numFmtId="0">
      <sharedItems containsBlank="1" count="4">
        <s v="Holland"/>
        <s v="Danmark"/>
        <s v="Sverige"/>
        <m/>
      </sharedItems>
    </cacheField>
    <cacheField name="Tid:" numFmtId="164">
      <sharedItems containsNonDate="0" containsDate="1" containsString="0" containsBlank="1" minDate="1899-12-30T03:28:12" maxDate="1899-12-30T05:1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n v="1"/>
    <d v="2019-10-20T00:00:00"/>
    <s v="TCS Amsterdam Marathon 2019"/>
    <s v="Amsterdam"/>
    <x v="0"/>
    <d v="1899-12-30T03:46:02"/>
  </r>
  <r>
    <n v="2"/>
    <d v="2020-09-12T00:00:00"/>
    <s v="Løb for Alzheimer 2020"/>
    <s v="Greve"/>
    <x v="1"/>
    <d v="1899-12-30T03:51:19"/>
  </r>
  <r>
    <n v="3"/>
    <d v="2020-09-26T00:00:00"/>
    <s v="Eventyrkvarterets marathon #2"/>
    <s v="Herlev"/>
    <x v="1"/>
    <d v="1899-12-30T03:38:25"/>
  </r>
  <r>
    <n v="4"/>
    <d v="2020-10-03T00:00:00"/>
    <s v="Fredskov 2500 Basic"/>
    <s v="København"/>
    <x v="1"/>
    <d v="1899-12-30T03:54:22"/>
  </r>
  <r>
    <n v="5"/>
    <d v="2020-10-10T00:00:00"/>
    <s v="Marathon PopUp"/>
    <s v="Albertslund"/>
    <x v="1"/>
    <d v="1899-12-30T03:45:22"/>
  </r>
  <r>
    <n v="6"/>
    <d v="2020-10-11T00:00:00"/>
    <s v="28KD"/>
    <s v="København"/>
    <x v="1"/>
    <d v="1899-12-30T03:52:32"/>
  </r>
  <r>
    <n v="7"/>
    <d v="2020-10-24T00:00:00"/>
    <s v="Marathon Danmark - Kommuneløb (Region Sjælland)"/>
    <s v="Stevns"/>
    <x v="1"/>
    <d v="1899-12-30T03:48:44"/>
  </r>
  <r>
    <n v="8"/>
    <d v="2020-10-25T00:00:00"/>
    <s v="Marathon Danmark - Kommuneløb (Region Sjælland)"/>
    <s v="Roskilde"/>
    <x v="1"/>
    <d v="1899-12-30T03:47:45"/>
  </r>
  <r>
    <n v="9"/>
    <d v="2020-11-01T00:00:00"/>
    <s v="Fredskov 2500 Basic"/>
    <s v="København"/>
    <x v="1"/>
    <d v="1899-12-30T03:40:43"/>
  </r>
  <r>
    <n v="10"/>
    <d v="2020-11-07T00:00:00"/>
    <s v="Marathon PopUp"/>
    <s v="Albertslund"/>
    <x v="1"/>
    <d v="1899-12-30T03:40:23"/>
  </r>
  <r>
    <n v="11"/>
    <d v="2020-11-15T00:00:00"/>
    <s v="Marathon PopUp"/>
    <s v="Allerød"/>
    <x v="1"/>
    <d v="1899-12-30T03:48:11"/>
  </r>
  <r>
    <n v="12"/>
    <d v="2020-11-21T00:00:00"/>
    <s v="Eventyrkvarterets marathon #3"/>
    <s v="Herlev"/>
    <x v="1"/>
    <d v="1899-12-30T03:45:00"/>
  </r>
  <r>
    <n v="13"/>
    <d v="2020-11-29T00:00:00"/>
    <s v="Marathon PopUp"/>
    <s v="Albertslund"/>
    <x v="1"/>
    <d v="1899-12-30T03:42:24"/>
  </r>
  <r>
    <n v="14"/>
    <d v="2020-12-06T00:00:00"/>
    <s v="Fredskov 2500 Basic"/>
    <s v="København"/>
    <x v="1"/>
    <d v="1899-12-30T03:42:40"/>
  </r>
  <r>
    <n v="15"/>
    <d v="2020-12-12T00:00:00"/>
    <s v="MarathonDanmark - Løbeshop.dk"/>
    <s v="Hørsholm"/>
    <x v="1"/>
    <d v="1899-12-30T03:48:38"/>
  </r>
  <r>
    <n v="16"/>
    <d v="2020-12-19T00:00:00"/>
    <s v="PE Maraton nr. 1"/>
    <s v="Tårnby"/>
    <x v="1"/>
    <d v="1899-12-30T03:41:07"/>
  </r>
  <r>
    <n v="17"/>
    <d v="2020-12-23T00:00:00"/>
    <s v="Fredskov 2500 Basic"/>
    <s v="København"/>
    <x v="1"/>
    <d v="1899-12-30T03:39:51"/>
  </r>
  <r>
    <n v="18"/>
    <d v="2020-12-30T00:00:00"/>
    <s v="Fredskov 2500 Basic"/>
    <s v="København"/>
    <x v="1"/>
    <d v="1899-12-30T03:46:45"/>
  </r>
  <r>
    <n v="19"/>
    <d v="2020-12-31T00:00:00"/>
    <s v="Fredskov 2500 Basic"/>
    <s v="København"/>
    <x v="1"/>
    <d v="1899-12-30T03:54:18"/>
  </r>
  <r>
    <n v="20"/>
    <d v="2021-03-03T00:00:00"/>
    <s v="Fredskov 2500 Basic"/>
    <s v="København"/>
    <x v="1"/>
    <d v="1899-12-30T03:52:25"/>
  </r>
  <r>
    <n v="21"/>
    <d v="2021-03-06T00:00:00"/>
    <s v="Mørch Cannonball #1"/>
    <s v="Gladsaxe"/>
    <x v="1"/>
    <d v="1899-12-30T03:54:56"/>
  </r>
  <r>
    <n v="22"/>
    <d v="2021-03-14T00:00:00"/>
    <s v="Marathon PopUp"/>
    <s v="Vallensbæk"/>
    <x v="1"/>
    <d v="1899-12-30T03:52:35"/>
  </r>
  <r>
    <n v="23"/>
    <d v="2021-03-20T00:00:00"/>
    <s v="Fredskov 2500 Basic"/>
    <s v="København"/>
    <x v="1"/>
    <d v="1899-12-30T03:41:31"/>
  </r>
  <r>
    <n v="24"/>
    <d v="2021-03-28T00:00:00"/>
    <s v="Marathon PopUp"/>
    <s v="København"/>
    <x v="1"/>
    <d v="1899-12-30T03:57:14"/>
  </r>
  <r>
    <n v="25"/>
    <d v="2021-04-10T00:00:00"/>
    <s v="Fredskov 2500 Basic"/>
    <s v="København"/>
    <x v="1"/>
    <d v="1899-12-30T03:48:21"/>
  </r>
  <r>
    <n v="26"/>
    <d v="2021-04-11T00:00:00"/>
    <s v="Marathon PopUp"/>
    <s v="København"/>
    <x v="1"/>
    <d v="1899-12-30T03:50:47"/>
  </r>
  <r>
    <n v="27"/>
    <d v="2021-04-18T00:00:00"/>
    <s v="Vegan Run #11"/>
    <s v="Kalundborg"/>
    <x v="1"/>
    <d v="1899-12-30T03:48:20"/>
  </r>
  <r>
    <n v="28"/>
    <d v="2021-04-24T00:00:00"/>
    <s v="Fredskov 2500 Basic"/>
    <s v="København"/>
    <x v="1"/>
    <d v="1899-12-30T03:42:00"/>
  </r>
  <r>
    <n v="29"/>
    <d v="2021-04-30T00:00:00"/>
    <s v="Humør Marathon #129"/>
    <s v="Ringsted"/>
    <x v="1"/>
    <d v="1899-12-30T03:49:39"/>
  </r>
  <r>
    <n v="30"/>
    <d v="2021-05-08T00:00:00"/>
    <s v="28KD"/>
    <s v="København"/>
    <x v="1"/>
    <d v="1899-12-30T03:38:16"/>
  </r>
  <r>
    <n v="31"/>
    <d v="2021-05-19T00:00:00"/>
    <s v="Fredskov 2500 Basic"/>
    <s v="København"/>
    <x v="1"/>
    <d v="1899-12-30T03:52:02"/>
  </r>
  <r>
    <n v="32"/>
    <d v="2021-05-22T00:00:00"/>
    <s v="28KD"/>
    <s v="København"/>
    <x v="1"/>
    <d v="1899-12-30T03:45:09"/>
  </r>
  <r>
    <n v="33"/>
    <d v="2021-05-30T00:00:00"/>
    <s v="Marathon PopUp"/>
    <s v="Gentofte"/>
    <x v="1"/>
    <d v="1899-12-30T03:45:35"/>
  </r>
  <r>
    <n v="34"/>
    <d v="2021-06-03T00:00:00"/>
    <s v="Marathon PopUp"/>
    <s v="Vallensbæk"/>
    <x v="1"/>
    <d v="1899-12-30T03:51:22"/>
  </r>
  <r>
    <n v="35"/>
    <d v="2021-06-12T00:00:00"/>
    <s v="Fredskov Run &amp; Fun Jubilæumsløb 900"/>
    <s v="Næstved"/>
    <x v="1"/>
    <d v="1899-12-30T03:43:36"/>
  </r>
  <r>
    <n v="36"/>
    <d v="2021-06-19T00:00:00"/>
    <s v="Midt i Marathon"/>
    <s v="Sorø"/>
    <x v="1"/>
    <d v="1899-12-30T04:11:33"/>
  </r>
  <r>
    <n v="37"/>
    <d v="2021-06-23T00:00:00"/>
    <s v="Fredskov 2500 Basic"/>
    <s v="København"/>
    <x v="1"/>
    <d v="1899-12-30T03:59:50"/>
  </r>
  <r>
    <n v="38"/>
    <d v="2021-07-10T00:00:00"/>
    <s v="Marathon Danmark - Regionsløb 4 (Sjælland)"/>
    <s v="Faxe"/>
    <x v="1"/>
    <d v="1899-12-30T03:52:41"/>
  </r>
  <r>
    <n v="39"/>
    <d v="2021-07-14T00:00:00"/>
    <s v="Fredskov 2500 Basic"/>
    <s v="København"/>
    <x v="1"/>
    <d v="1899-12-30T04:15:23"/>
  </r>
  <r>
    <n v="40"/>
    <d v="2021-07-17T00:00:00"/>
    <s v="Skinnermaraton nr. 154a"/>
    <s v="Greve"/>
    <x v="1"/>
    <d v="1899-12-30T03:55:43"/>
  </r>
  <r>
    <n v="41"/>
    <d v="2021-07-18T00:00:00"/>
    <s v="Skinnermaraton nr. 155a"/>
    <s v="Greve"/>
    <x v="1"/>
    <d v="1899-12-30T04:11:24"/>
  </r>
  <r>
    <n v="42"/>
    <d v="2021-07-24T00:00:00"/>
    <s v="Skinnermaraton nr. 156a"/>
    <s v="Greve"/>
    <x v="1"/>
    <d v="1899-12-30T03:50:40"/>
  </r>
  <r>
    <n v="43"/>
    <d v="2021-07-29T00:00:00"/>
    <s v="Slagelse Marathon 24"/>
    <s v="Slagelse"/>
    <x v="1"/>
    <d v="1899-12-30T03:52:01"/>
  </r>
  <r>
    <n v="44"/>
    <d v="2021-08-11T00:00:00"/>
    <s v="Fredskov 2500 Basic"/>
    <s v="København"/>
    <x v="1"/>
    <d v="1899-12-30T03:56:46"/>
  </r>
  <r>
    <n v="45"/>
    <d v="2021-08-14T00:00:00"/>
    <s v="Skinnermaraton nr. 162a"/>
    <s v="Greve"/>
    <x v="1"/>
    <d v="1899-12-30T04:00:02"/>
  </r>
  <r>
    <n v="46"/>
    <d v="2021-08-18T00:00:00"/>
    <s v="Fredskov 2500 Basic"/>
    <s v="København"/>
    <x v="1"/>
    <d v="1899-12-30T03:55:24"/>
  </r>
  <r>
    <n v="47"/>
    <d v="2021-08-21T00:00:00"/>
    <s v="Marathon PopUp"/>
    <s v="Albertslund"/>
    <x v="1"/>
    <d v="1899-12-30T03:48:32"/>
  </r>
  <r>
    <n v="48"/>
    <d v="2021-09-01T00:00:00"/>
    <s v="Fredskov 2500 Basic"/>
    <s v="København"/>
    <x v="1"/>
    <d v="1899-12-30T03:49:49"/>
  </r>
  <r>
    <n v="49"/>
    <d v="2021-09-07T00:00:00"/>
    <s v="Fredskov 2500 Basic"/>
    <s v="København"/>
    <x v="1"/>
    <d v="1899-12-30T03:54:04"/>
  </r>
  <r>
    <n v="50"/>
    <d v="2021-09-09T00:00:00"/>
    <s v="Fredskov 2500 Basic"/>
    <s v="København"/>
    <x v="1"/>
    <d v="1899-12-30T03:46:20"/>
  </r>
  <r>
    <n v="51"/>
    <d v="2021-09-15T00:00:00"/>
    <s v="Fredskov 2500 Basic"/>
    <s v="København"/>
    <x v="1"/>
    <d v="1899-12-30T03:46:05"/>
  </r>
  <r>
    <n v="52"/>
    <d v="2021-09-27T00:00:00"/>
    <s v="HC Andersen Marathon"/>
    <s v="Odense"/>
    <x v="1"/>
    <d v="1899-12-30T03:28:12"/>
  </r>
  <r>
    <n v="53"/>
    <d v="2021-10-01T00:00:00"/>
    <s v="Humør Marathon #133"/>
    <s v="Ringsted"/>
    <x v="1"/>
    <d v="1899-12-30T03:58:11"/>
  </r>
  <r>
    <n v="54"/>
    <d v="2021-10-03T00:00:00"/>
    <s v="Center of Zealand Marathon"/>
    <s v="Ringsted"/>
    <x v="1"/>
    <d v="1899-12-30T03:37:01"/>
  </r>
  <r>
    <n v="55"/>
    <d v="2021-10-16T00:00:00"/>
    <s v="PE Maraton #4"/>
    <s v="Tårnby"/>
    <x v="1"/>
    <d v="1899-12-30T04:03:44"/>
  </r>
  <r>
    <n v="56"/>
    <d v="2021-11-06T00:00:00"/>
    <s v="Midt i Marathon"/>
    <s v="Sorø"/>
    <x v="1"/>
    <d v="1899-12-30T04:12:24"/>
  </r>
  <r>
    <n v="57"/>
    <d v="2021-12-04T00:00:00"/>
    <s v="Humør maraton (kl. 7)"/>
    <s v="Ringsted"/>
    <x v="1"/>
    <d v="1899-12-30T05:10:00"/>
  </r>
  <r>
    <n v="58"/>
    <d v="2021-12-19T00:00:00"/>
    <s v="PE marathon #6"/>
    <s v="Tårnby"/>
    <x v="1"/>
    <d v="1899-12-30T04:14:52"/>
  </r>
  <r>
    <n v="59"/>
    <d v="2021-12-25T00:00:00"/>
    <s v="Karise Marathon"/>
    <s v="Faxe"/>
    <x v="1"/>
    <d v="1899-12-30T04:16:09"/>
  </r>
  <r>
    <n v="60"/>
    <d v="2021-12-28T00:00:00"/>
    <s v="Marathon PopUp"/>
    <s v="Egedal"/>
    <x v="1"/>
    <d v="1899-12-30T04:19:23"/>
  </r>
  <r>
    <n v="61"/>
    <d v="2021-12-31T00:00:00"/>
    <s v="Letting Run #124"/>
    <s v="Frederikssund"/>
    <x v="1"/>
    <d v="1899-12-30T04:02:09"/>
  </r>
  <r>
    <n v="62"/>
    <d v="2022-01-02T00:00:00"/>
    <s v="Fredskov 2500 Basic"/>
    <s v="København"/>
    <x v="1"/>
    <d v="1899-12-30T04:02:42"/>
  </r>
  <r>
    <n v="63"/>
    <d v="2022-01-08T00:00:00"/>
    <s v="28KD Elvisløbet"/>
    <s v="København"/>
    <x v="1"/>
    <d v="1899-12-30T04:02:35"/>
  </r>
  <r>
    <n v="64"/>
    <d v="2022-01-15T00:00:00"/>
    <s v="Fredskov 2500 Basic"/>
    <s v="København"/>
    <x v="1"/>
    <d v="1899-12-30T03:50:44"/>
  </r>
  <r>
    <n v="65"/>
    <d v="2022-01-19T00:00:00"/>
    <s v="28KD 5am Run Club 004"/>
    <s v="København"/>
    <x v="1"/>
    <d v="1899-12-30T03:57:45"/>
  </r>
  <r>
    <n v="66"/>
    <d v="2022-01-22T00:00:00"/>
    <s v="PE Marathon #7"/>
    <s v="Tårnby"/>
    <x v="1"/>
    <d v="1899-12-30T03:54:49"/>
  </r>
  <r>
    <n v="67"/>
    <d v="2022-01-26T00:00:00"/>
    <s v="28KD 5am Run Club 005"/>
    <s v="København"/>
    <x v="1"/>
    <d v="1899-12-30T04:10:44"/>
  </r>
  <r>
    <n v="68"/>
    <d v="2022-02-06T00:00:00"/>
    <s v="Humør marathon "/>
    <s v="Ringsted"/>
    <x v="1"/>
    <d v="1899-12-30T04:31:41"/>
  </r>
  <r>
    <n v="69"/>
    <d v="2022-02-09T00:00:00"/>
    <s v="28DK 5am Run Club 007"/>
    <s v="København"/>
    <x v="1"/>
    <d v="1899-12-30T04:02:53"/>
  </r>
  <r>
    <n v="70"/>
    <d v="2022-02-12T00:00:00"/>
    <s v="Letting Run #133"/>
    <s v="Frederikssund"/>
    <x v="1"/>
    <d v="1899-12-30T03:55:44"/>
  </r>
  <r>
    <n v="71"/>
    <d v="2022-02-13T00:00:00"/>
    <s v="Marathon PopUp"/>
    <s v="Glostrup"/>
    <x v="1"/>
    <d v="1899-12-30T04:11:51"/>
  </r>
  <r>
    <n v="72"/>
    <d v="2022-02-16T00:00:00"/>
    <s v="28DK 5am Run Club 008"/>
    <s v="København"/>
    <x v="1"/>
    <d v="1899-12-30T03:57:25"/>
  </r>
  <r>
    <n v="73"/>
    <d v="2022-02-19T00:00:00"/>
    <s v="Køge Å Maraton - LNBK on Tour"/>
    <s v="Køge"/>
    <x v="1"/>
    <d v="1899-12-30T04:32:14"/>
  </r>
  <r>
    <n v="74"/>
    <d v="2022-04-15T00:00:00"/>
    <s v="28KD Emmaløbet"/>
    <s v="København"/>
    <x v="1"/>
    <d v="1899-12-30T03:53:37"/>
  </r>
  <r>
    <n v="75"/>
    <d v="2022-04-19T00:00:00"/>
    <s v="Tosseløbs Cannonball Basic #159"/>
    <s v="Ringsted"/>
    <x v="1"/>
    <d v="1899-12-30T04:01:38"/>
  </r>
  <r>
    <n v="76"/>
    <d v="2022-04-23T00:00:00"/>
    <s v="Vejleå-løbet #1 - Vallensbæk (Green Running)"/>
    <s v="Vallensbæk"/>
    <x v="1"/>
    <d v="1899-12-30T04:18:14"/>
  </r>
  <r>
    <n v="77"/>
    <d v="2022-06-11T00:00:00"/>
    <s v="Letting Run #155"/>
    <s v="Frederikssund"/>
    <x v="1"/>
    <d v="1899-12-30T04:18:31"/>
  </r>
  <r>
    <n v="78"/>
    <d v="2022-06-18T00:00:00"/>
    <s v="Letting Run #158"/>
    <s v="Frederikssund"/>
    <x v="1"/>
    <d v="1899-12-30T04:19:43"/>
  </r>
  <r>
    <n v="79"/>
    <d v="2022-06-26T00:00:00"/>
    <s v="Humør marathon - Brian 200 + Brian 300 (B1 + B2)"/>
    <s v="Odsherred"/>
    <x v="1"/>
    <d v="1899-12-30T04:16:40"/>
  </r>
  <r>
    <n v="80"/>
    <d v="2022-06-29T00:00:00"/>
    <s v="Hareskovby Marathon"/>
    <s v="Furesø"/>
    <x v="1"/>
    <d v="1899-12-30T04:59:51"/>
  </r>
  <r>
    <n v="81"/>
    <d v="2022-07-02T00:00:00"/>
    <s v="Letting Run #161"/>
    <s v="Frederikssund"/>
    <x v="1"/>
    <d v="1899-12-30T04:08:26"/>
  </r>
  <r>
    <n v="82"/>
    <d v="2022-07-05T00:00:00"/>
    <s v="Helsingborg Cannonball"/>
    <s v="Helsingborg"/>
    <x v="2"/>
    <d v="1899-12-30T04:07:54"/>
  </r>
  <r>
    <n v="83"/>
    <d v="2022-07-09T00:00:00"/>
    <s v="Skinner maraton nr. 166a"/>
    <s v="Greve"/>
    <x v="1"/>
    <d v="1899-12-30T04:16:28"/>
  </r>
  <r>
    <n v="84"/>
    <d v="2022-07-16T00:00:00"/>
    <s v="Marathon Danmark - Region Sjælland 4/5"/>
    <s v="Køge"/>
    <x v="1"/>
    <d v="1899-12-30T04:15:45"/>
  </r>
  <r>
    <n v="85"/>
    <d v="2022-07-17T00:00:00"/>
    <s v="Marathon Danmark - Region Hovedstaden 5/5"/>
    <s v="Lyngby-Taarbæk"/>
    <x v="1"/>
    <d v="1899-12-30T04:29:04"/>
  </r>
  <r>
    <n v="86"/>
    <d v="2022-07-23T00:00:00"/>
    <s v="Skinnermarathon nr. 170a"/>
    <s v="Greve"/>
    <x v="1"/>
    <d v="1899-12-30T03:59:49"/>
  </r>
  <r>
    <n v="87"/>
    <d v="2022-07-24T00:00:00"/>
    <s v="Skinnermarathon nr. 171a"/>
    <s v="Greve"/>
    <x v="1"/>
    <d v="1899-12-30T03:56:42"/>
  </r>
  <r>
    <n v="88"/>
    <d v="2022-07-30T00:00:00"/>
    <s v="Letting Run #166"/>
    <s v="Frederikssund"/>
    <x v="1"/>
    <d v="1899-12-30T04:05:08"/>
  </r>
  <r>
    <n v="89"/>
    <d v="2022-07-31T00:00:00"/>
    <s v="Skinner marathon nr. 173"/>
    <s v="Greve"/>
    <x v="1"/>
    <d v="1899-12-30T04:08:19"/>
  </r>
  <r>
    <n v="90"/>
    <d v="2022-08-24T00:00:00"/>
    <s v="Humør marathon"/>
    <s v="Ringsted"/>
    <x v="1"/>
    <d v="1899-12-30T04:18:30"/>
  </r>
  <r>
    <n v="91"/>
    <d v="2022-08-26T00:00:00"/>
    <s v="Ø-Marathon "/>
    <s v="Tårnby"/>
    <x v="1"/>
    <d v="1899-12-30T04:16:10"/>
  </r>
  <r>
    <n v="92"/>
    <m/>
    <m/>
    <m/>
    <x v="3"/>
    <m/>
  </r>
  <r>
    <n v="93"/>
    <m/>
    <m/>
    <m/>
    <x v="3"/>
    <m/>
  </r>
  <r>
    <n v="94"/>
    <m/>
    <m/>
    <m/>
    <x v="3"/>
    <m/>
  </r>
  <r>
    <n v="95"/>
    <m/>
    <m/>
    <m/>
    <x v="3"/>
    <m/>
  </r>
  <r>
    <n v="96"/>
    <m/>
    <m/>
    <m/>
    <x v="3"/>
    <m/>
  </r>
  <r>
    <n v="97"/>
    <m/>
    <m/>
    <m/>
    <x v="3"/>
    <m/>
  </r>
  <r>
    <n v="98"/>
    <m/>
    <m/>
    <m/>
    <x v="3"/>
    <m/>
  </r>
  <r>
    <n v="99"/>
    <m/>
    <m/>
    <m/>
    <x v="3"/>
    <m/>
  </r>
  <r>
    <n v="100"/>
    <m/>
    <m/>
    <m/>
    <x v="3"/>
    <m/>
  </r>
  <r>
    <n v="101"/>
    <m/>
    <m/>
    <m/>
    <x v="3"/>
    <m/>
  </r>
  <r>
    <n v="102"/>
    <m/>
    <m/>
    <m/>
    <x v="3"/>
    <m/>
  </r>
  <r>
    <n v="103"/>
    <m/>
    <m/>
    <m/>
    <x v="3"/>
    <m/>
  </r>
  <r>
    <n v="104"/>
    <m/>
    <m/>
    <m/>
    <x v="3"/>
    <m/>
  </r>
  <r>
    <n v="105"/>
    <m/>
    <m/>
    <m/>
    <x v="3"/>
    <m/>
  </r>
  <r>
    <n v="106"/>
    <m/>
    <m/>
    <m/>
    <x v="3"/>
    <m/>
  </r>
  <r>
    <n v="107"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  <r>
    <m/>
    <m/>
    <m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1DBBF0-D795-480A-85FA-257878031D2E}" name="Pivottabel1" cacheId="0" applyNumberFormats="0" applyBorderFormats="0" applyFontFormats="0" applyPatternFormats="0" applyAlignmentFormats="0" applyWidthHeightFormats="1" dataCaption="Værdier" updatedVersion="8" minRefreshableVersion="3" useAutoFormatting="1" itemPrintTitles="1" createdVersion="6" indent="0" outline="1" outlineData="1" multipleFieldFilters="0">
  <location ref="I38:J42" firstHeaderRow="1" firstDataRow="1" firstDataCol="1"/>
  <pivotFields count="6">
    <pivotField showAll="0"/>
    <pivotField showAll="0"/>
    <pivotField showAll="0"/>
    <pivotField showAll="0"/>
    <pivotField axis="axisRow" showAll="0">
      <items count="5">
        <item x="1"/>
        <item x="0"/>
        <item h="1" x="3"/>
        <item x="2"/>
        <item t="default"/>
      </items>
    </pivotField>
    <pivotField dataField="1" showAll="0"/>
  </pivotFields>
  <rowFields count="1">
    <field x="4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Antal af Tid: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19EE07-9AEE-4598-BAA4-560A2BEFAD66}" name="Tabel24" displayName="Tabel24" ref="I16:K26" totalsRowCount="1" headerRowDxfId="15" dataDxfId="14">
  <tableColumns count="3">
    <tableColumn id="1" xr3:uid="{C55261EE-676E-4611-A1FA-FF345056DA20}" name="Tid" dataDxfId="13" totalsRowDxfId="12"/>
    <tableColumn id="2" xr3:uid="{4FF97F8A-34C8-4F57-BBFA-E3780E146607}" name="Antal" dataDxfId="11" totalsRowDxfId="10"/>
    <tableColumn id="3" xr3:uid="{4A4D375D-A33D-4CB4-B765-6841331032F6}" name="Procent" dataDxfId="9" totalsRowDxfId="8" dataCellStyle="Procent">
      <calculatedColumnFormula>J17/$J$8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E16CD7-F151-4CD0-8C5D-381F1599DCEB}" name="Tabel225" displayName="Tabel225" ref="I27:K36" totalsRowCount="1" headerRowDxfId="7" dataDxfId="6">
  <tableColumns count="3">
    <tableColumn id="1" xr3:uid="{A528DCF0-9835-4F6C-88C2-58278791E978}" name="Tid" dataDxfId="5" totalsRowDxfId="4"/>
    <tableColumn id="2" xr3:uid="{202332B2-A08C-4648-9562-70873C9E74E6}" name="Antal" totalsRowFunction="sum" dataDxfId="3" totalsRowDxfId="2"/>
    <tableColumn id="3" xr3:uid="{555E2464-B84C-4E39-84E6-8B260DD03715}" name="Procent" dataDxfId="1" totalsRowDxfId="0" dataCellStyle="Procent">
      <calculatedColumnFormula>J28/$J$8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7A04-D50F-490D-8A69-9EC152D053B9}">
  <sheetPr>
    <tabColor rgb="FF00B050"/>
  </sheetPr>
  <dimension ref="A2:V210"/>
  <sheetViews>
    <sheetView tabSelected="1" zoomScaleNormal="100" workbookViewId="0">
      <selection activeCell="F146" sqref="F146"/>
    </sheetView>
  </sheetViews>
  <sheetFormatPr defaultColWidth="9.140625" defaultRowHeight="15" x14ac:dyDescent="0.25"/>
  <cols>
    <col min="2" max="2" width="16.5703125" customWidth="1"/>
    <col min="3" max="3" width="61.85546875" customWidth="1"/>
    <col min="4" max="4" width="19.140625" customWidth="1"/>
    <col min="5" max="6" width="15.28515625" customWidth="1"/>
    <col min="7" max="7" width="6.42578125" customWidth="1"/>
    <col min="8" max="8" width="0.5703125" customWidth="1"/>
    <col min="9" max="9" width="18.140625" bestFit="1" customWidth="1"/>
    <col min="10" max="10" width="11.5703125" bestFit="1" customWidth="1"/>
    <col min="11" max="11" width="34.140625" customWidth="1"/>
    <col min="12" max="12" width="10.85546875" bestFit="1" customWidth="1"/>
    <col min="13" max="13" width="14.85546875" bestFit="1" customWidth="1"/>
    <col min="14" max="14" width="14.85546875" customWidth="1"/>
    <col min="15" max="15" width="10.85546875" bestFit="1" customWidth="1"/>
    <col min="16" max="16" width="5.7109375" bestFit="1" customWidth="1"/>
    <col min="17" max="17" width="14.85546875" customWidth="1"/>
    <col min="19" max="19" width="13.42578125" customWidth="1"/>
  </cols>
  <sheetData>
    <row r="2" spans="1:22" x14ac:dyDescent="0.25">
      <c r="A2" s="6"/>
      <c r="D2" s="6"/>
      <c r="E2" s="6"/>
      <c r="F2" s="36"/>
    </row>
    <row r="3" spans="1:22" ht="18.75" x14ac:dyDescent="0.3">
      <c r="A3" s="35" t="s">
        <v>56</v>
      </c>
      <c r="D3" s="6"/>
      <c r="E3" s="6"/>
      <c r="F3" s="36"/>
      <c r="I3" s="35" t="s">
        <v>47</v>
      </c>
    </row>
    <row r="4" spans="1:22" ht="18.75" x14ac:dyDescent="0.3">
      <c r="A4" s="35"/>
      <c r="D4" s="6"/>
      <c r="E4" s="6"/>
      <c r="F4" s="36"/>
      <c r="I4" s="35"/>
    </row>
    <row r="5" spans="1:22" ht="18.75" x14ac:dyDescent="0.3">
      <c r="A5" s="35"/>
      <c r="D5" s="6"/>
      <c r="E5" s="6"/>
      <c r="F5" s="36"/>
      <c r="I5" s="35"/>
    </row>
    <row r="6" spans="1:22" ht="18.75" x14ac:dyDescent="0.3">
      <c r="A6" s="35"/>
      <c r="D6" s="6"/>
      <c r="E6" s="6"/>
      <c r="F6" s="36"/>
      <c r="I6" s="35"/>
    </row>
    <row r="7" spans="1:22" ht="15.75" thickBot="1" x14ac:dyDescent="0.3"/>
    <row r="8" spans="1:22" x14ac:dyDescent="0.25">
      <c r="A8" s="22" t="s">
        <v>34</v>
      </c>
      <c r="B8" s="22" t="s">
        <v>33</v>
      </c>
      <c r="C8" s="22" t="s">
        <v>32</v>
      </c>
      <c r="D8" s="22" t="s">
        <v>31</v>
      </c>
      <c r="E8" s="22" t="s">
        <v>30</v>
      </c>
      <c r="F8" s="22" t="s">
        <v>29</v>
      </c>
      <c r="I8" s="34" t="s">
        <v>28</v>
      </c>
      <c r="J8" s="33">
        <f>COUNT(F9:F185)</f>
        <v>137</v>
      </c>
      <c r="K8" s="32"/>
      <c r="L8" s="32"/>
      <c r="M8" s="32"/>
      <c r="N8" s="32"/>
      <c r="O8" s="32"/>
      <c r="P8" s="31"/>
      <c r="R8" s="5" t="s">
        <v>27</v>
      </c>
      <c r="S8" s="5" t="s">
        <v>8</v>
      </c>
      <c r="T8" s="5" t="s">
        <v>9</v>
      </c>
      <c r="U8" s="5" t="s">
        <v>26</v>
      </c>
    </row>
    <row r="9" spans="1:22" x14ac:dyDescent="0.25">
      <c r="A9" s="2">
        <v>1</v>
      </c>
      <c r="B9" s="3">
        <v>43758</v>
      </c>
      <c r="C9" s="2" t="s">
        <v>35</v>
      </c>
      <c r="D9" s="2" t="s">
        <v>2</v>
      </c>
      <c r="E9" s="2" t="s">
        <v>24</v>
      </c>
      <c r="F9" s="1">
        <v>0.1569675925925926</v>
      </c>
      <c r="I9" s="15"/>
      <c r="P9" s="14"/>
      <c r="R9" s="5"/>
      <c r="S9" s="5"/>
      <c r="T9" s="5"/>
      <c r="U9" s="5"/>
    </row>
    <row r="10" spans="1:22" x14ac:dyDescent="0.25">
      <c r="A10" s="2">
        <v>2</v>
      </c>
      <c r="B10" s="3">
        <v>44086</v>
      </c>
      <c r="C10" s="2" t="s">
        <v>40</v>
      </c>
      <c r="D10" s="2" t="s">
        <v>38</v>
      </c>
      <c r="E10" s="2" t="s">
        <v>0</v>
      </c>
      <c r="F10" s="1">
        <v>0.16063657407407408</v>
      </c>
      <c r="I10" s="30"/>
      <c r="K10" s="29"/>
      <c r="P10" s="14"/>
      <c r="R10" s="5"/>
      <c r="S10" s="5"/>
      <c r="T10" s="5"/>
      <c r="U10" s="5"/>
    </row>
    <row r="11" spans="1:22" x14ac:dyDescent="0.25">
      <c r="A11" s="2">
        <v>3</v>
      </c>
      <c r="B11" s="3">
        <v>44100</v>
      </c>
      <c r="C11" s="2" t="s">
        <v>41</v>
      </c>
      <c r="D11" s="2" t="s">
        <v>39</v>
      </c>
      <c r="E11" s="2" t="s">
        <v>0</v>
      </c>
      <c r="F11" s="1">
        <v>0.15167824074074074</v>
      </c>
      <c r="I11" s="15"/>
      <c r="K11" s="26"/>
      <c r="P11" s="14"/>
      <c r="R11" s="5"/>
      <c r="S11" s="5"/>
      <c r="T11" s="5"/>
      <c r="U11" s="5"/>
      <c r="V11" s="4"/>
    </row>
    <row r="12" spans="1:22" x14ac:dyDescent="0.25">
      <c r="A12" s="2">
        <v>4</v>
      </c>
      <c r="B12" s="3">
        <v>44107</v>
      </c>
      <c r="C12" s="10" t="s">
        <v>74</v>
      </c>
      <c r="D12" s="2" t="s">
        <v>5</v>
      </c>
      <c r="E12" s="2" t="s">
        <v>0</v>
      </c>
      <c r="F12" s="1">
        <v>0.16275462962962964</v>
      </c>
      <c r="I12" s="15"/>
      <c r="K12" s="26"/>
      <c r="P12" s="14"/>
      <c r="R12" s="5"/>
      <c r="S12" s="5"/>
      <c r="T12" s="5"/>
      <c r="U12" s="5"/>
      <c r="V12" s="4"/>
    </row>
    <row r="13" spans="1:22" x14ac:dyDescent="0.25">
      <c r="A13" s="2">
        <v>5</v>
      </c>
      <c r="B13" s="45">
        <v>44114</v>
      </c>
      <c r="C13" s="2" t="s">
        <v>4</v>
      </c>
      <c r="D13" s="2" t="s">
        <v>42</v>
      </c>
      <c r="E13" s="2" t="s">
        <v>0</v>
      </c>
      <c r="F13" s="1">
        <v>0.15650462962962963</v>
      </c>
      <c r="I13" s="28" t="s">
        <v>25</v>
      </c>
      <c r="J13" s="27">
        <f>AVERAGE(F9:F210)</f>
        <v>0.16621282779129487</v>
      </c>
      <c r="P13" s="14"/>
      <c r="R13" s="5"/>
      <c r="S13" s="5"/>
      <c r="T13" s="5"/>
      <c r="U13" s="5"/>
      <c r="V13" s="4"/>
    </row>
    <row r="14" spans="1:22" x14ac:dyDescent="0.25">
      <c r="A14" s="2">
        <v>6</v>
      </c>
      <c r="B14" s="45">
        <v>44115</v>
      </c>
      <c r="C14" s="2" t="s">
        <v>43</v>
      </c>
      <c r="D14" s="2" t="s">
        <v>5</v>
      </c>
      <c r="E14" s="2" t="s">
        <v>0</v>
      </c>
      <c r="F14" s="1">
        <v>0.16148148148148148</v>
      </c>
      <c r="I14" s="15"/>
      <c r="K14" s="26"/>
      <c r="P14" s="14"/>
      <c r="R14" s="5"/>
      <c r="S14" s="13"/>
      <c r="T14" s="5"/>
      <c r="U14" s="5"/>
      <c r="V14" s="4"/>
    </row>
    <row r="15" spans="1:22" x14ac:dyDescent="0.25">
      <c r="A15" s="2">
        <v>7</v>
      </c>
      <c r="B15" s="45">
        <v>44128</v>
      </c>
      <c r="C15" s="2" t="s">
        <v>44</v>
      </c>
      <c r="D15" s="2" t="s">
        <v>45</v>
      </c>
      <c r="E15" s="2" t="s">
        <v>0</v>
      </c>
      <c r="F15" s="1">
        <v>0.15884259259259259</v>
      </c>
      <c r="I15" s="24"/>
      <c r="M15" s="6"/>
      <c r="P15" s="14"/>
      <c r="R15" s="5"/>
      <c r="S15" s="5"/>
      <c r="T15" s="5"/>
      <c r="U15" s="5"/>
      <c r="V15" s="4"/>
    </row>
    <row r="16" spans="1:22" ht="15" customHeight="1" x14ac:dyDescent="0.25">
      <c r="A16" s="2">
        <v>8</v>
      </c>
      <c r="B16" s="45">
        <v>44129</v>
      </c>
      <c r="C16" s="2" t="s">
        <v>44</v>
      </c>
      <c r="D16" s="37" t="s">
        <v>46</v>
      </c>
      <c r="E16" s="37" t="s">
        <v>0</v>
      </c>
      <c r="F16" s="1">
        <v>0.15815972222222222</v>
      </c>
      <c r="I16" s="17" t="s">
        <v>19</v>
      </c>
      <c r="J16" s="6" t="s">
        <v>7</v>
      </c>
      <c r="K16" s="6" t="s">
        <v>18</v>
      </c>
      <c r="M16" s="6"/>
      <c r="N16" s="6"/>
      <c r="O16" s="6"/>
      <c r="P16" s="14"/>
      <c r="R16" s="5"/>
      <c r="S16" s="5"/>
      <c r="T16" s="5"/>
      <c r="U16" s="5"/>
    </row>
    <row r="17" spans="1:21" x14ac:dyDescent="0.25">
      <c r="A17" s="2">
        <v>9</v>
      </c>
      <c r="B17" s="3">
        <v>44136</v>
      </c>
      <c r="C17" s="38" t="s">
        <v>74</v>
      </c>
      <c r="D17" s="2" t="s">
        <v>5</v>
      </c>
      <c r="E17" s="2" t="s">
        <v>0</v>
      </c>
      <c r="F17" s="1">
        <v>0.15327546296296296</v>
      </c>
      <c r="I17" s="17" t="s">
        <v>17</v>
      </c>
      <c r="J17" s="40">
        <f>COUNTIFS($F$6:$F$409,"&gt;=1:59:00",$F$6:$F$409,"&lt;=02:59:59")</f>
        <v>0</v>
      </c>
      <c r="K17" s="41">
        <f t="shared" ref="K17:K24" si="0">J17/$J$8</f>
        <v>0</v>
      </c>
      <c r="M17" s="6"/>
      <c r="N17" s="6"/>
      <c r="O17" s="18"/>
      <c r="P17" s="14"/>
      <c r="R17" s="5"/>
      <c r="S17" s="13"/>
      <c r="T17" s="5"/>
      <c r="U17" s="5"/>
    </row>
    <row r="18" spans="1:21" x14ac:dyDescent="0.25">
      <c r="A18" s="2">
        <v>10</v>
      </c>
      <c r="B18" s="3">
        <v>44142</v>
      </c>
      <c r="C18" s="2" t="s">
        <v>4</v>
      </c>
      <c r="D18" s="2" t="s">
        <v>42</v>
      </c>
      <c r="E18" s="2" t="s">
        <v>0</v>
      </c>
      <c r="F18" s="1">
        <v>0.15304398148148149</v>
      </c>
      <c r="I18" s="17" t="s">
        <v>23</v>
      </c>
      <c r="J18" s="40">
        <f>COUNTIFS($F$6:$F$409,"&gt;=3:00:00",$F$6:$F$409,"&lt;=03:14:59")</f>
        <v>0</v>
      </c>
      <c r="K18" s="41">
        <f t="shared" si="0"/>
        <v>0</v>
      </c>
      <c r="M18" s="6"/>
      <c r="N18" s="6"/>
      <c r="O18" s="18"/>
      <c r="P18" s="14"/>
      <c r="R18" s="5"/>
      <c r="S18" s="5"/>
      <c r="T18" s="5"/>
      <c r="U18" s="5"/>
    </row>
    <row r="19" spans="1:21" x14ac:dyDescent="0.25">
      <c r="A19" s="2">
        <v>11</v>
      </c>
      <c r="B19" s="3">
        <v>44150</v>
      </c>
      <c r="C19" s="2" t="s">
        <v>4</v>
      </c>
      <c r="D19" s="2" t="s">
        <v>48</v>
      </c>
      <c r="E19" s="2" t="s">
        <v>0</v>
      </c>
      <c r="F19" s="1">
        <v>0.15846064814814814</v>
      </c>
      <c r="I19" s="17" t="s">
        <v>22</v>
      </c>
      <c r="J19" s="40">
        <f>COUNTIFS($F$6:$F$409,"&gt;=3:15:00",$F$6:$F$409,"&lt;=03:29:59")</f>
        <v>1</v>
      </c>
      <c r="K19" s="41">
        <f t="shared" si="0"/>
        <v>7.2992700729927005E-3</v>
      </c>
      <c r="M19" s="6"/>
      <c r="N19" s="6"/>
      <c r="O19" s="18"/>
      <c r="P19" s="14"/>
      <c r="R19" s="5"/>
      <c r="S19" s="5"/>
      <c r="T19" s="5"/>
      <c r="U19" s="5"/>
    </row>
    <row r="20" spans="1:21" x14ac:dyDescent="0.25">
      <c r="A20" s="2">
        <v>12</v>
      </c>
      <c r="B20" s="3">
        <v>44156</v>
      </c>
      <c r="C20" s="2" t="s">
        <v>49</v>
      </c>
      <c r="D20" s="2" t="s">
        <v>39</v>
      </c>
      <c r="E20" s="2" t="s">
        <v>0</v>
      </c>
      <c r="F20" s="1">
        <v>0.15625</v>
      </c>
      <c r="I20" s="17" t="s">
        <v>21</v>
      </c>
      <c r="J20" s="40">
        <f>COUNTIFS($F$6:$F$409,"&gt;=3:30:00",$F$6:$F$409,"&lt;=03:44:59")</f>
        <v>17</v>
      </c>
      <c r="K20" s="41">
        <f t="shared" si="0"/>
        <v>0.12408759124087591</v>
      </c>
      <c r="M20" s="6"/>
      <c r="N20" s="6"/>
      <c r="O20" s="18"/>
      <c r="P20" s="14"/>
      <c r="R20" s="5"/>
      <c r="S20" s="5"/>
      <c r="T20" s="5"/>
      <c r="U20" s="5"/>
    </row>
    <row r="21" spans="1:21" x14ac:dyDescent="0.25">
      <c r="A21" s="2">
        <v>13</v>
      </c>
      <c r="B21" s="3">
        <v>44164</v>
      </c>
      <c r="C21" s="2" t="s">
        <v>4</v>
      </c>
      <c r="D21" s="2" t="s">
        <v>42</v>
      </c>
      <c r="E21" s="2" t="s">
        <v>0</v>
      </c>
      <c r="F21" s="1">
        <v>0.15444444444444444</v>
      </c>
      <c r="I21" s="17" t="s">
        <v>20</v>
      </c>
      <c r="J21" s="40">
        <f>COUNTIFS($F$6:$F$409,"&gt;=3:45:00",$F$6:$F$409,"&lt;=03:59:59")</f>
        <v>62</v>
      </c>
      <c r="K21" s="41">
        <f t="shared" si="0"/>
        <v>0.45255474452554745</v>
      </c>
      <c r="M21" s="6"/>
      <c r="N21" s="6"/>
      <c r="O21" s="18"/>
      <c r="P21" s="14"/>
      <c r="R21" s="5"/>
      <c r="S21" s="5"/>
      <c r="T21" s="5"/>
      <c r="U21" s="5"/>
    </row>
    <row r="22" spans="1:21" x14ac:dyDescent="0.25">
      <c r="A22" s="2">
        <v>14</v>
      </c>
      <c r="B22" s="3">
        <v>44171</v>
      </c>
      <c r="C22" s="2" t="s">
        <v>74</v>
      </c>
      <c r="D22" s="2" t="s">
        <v>5</v>
      </c>
      <c r="E22" s="2" t="s">
        <v>0</v>
      </c>
      <c r="F22" s="1">
        <v>0.15462962962962964</v>
      </c>
      <c r="I22" s="17" t="s">
        <v>62</v>
      </c>
      <c r="J22" s="40">
        <f>COUNTIFS($F$6:$F$409,"&gt;=3:59:59",$F$6:$F$409,"&lt;=04:14:59")</f>
        <v>36</v>
      </c>
      <c r="K22" s="41">
        <f>J22/$J$8</f>
        <v>0.26277372262773724</v>
      </c>
      <c r="M22" s="6"/>
      <c r="N22" s="6"/>
      <c r="O22" s="18"/>
      <c r="P22" s="14"/>
      <c r="R22" s="5"/>
      <c r="S22" s="5"/>
      <c r="T22" s="5"/>
      <c r="U22" s="5"/>
    </row>
    <row r="23" spans="1:21" x14ac:dyDescent="0.25">
      <c r="A23" s="2">
        <v>15</v>
      </c>
      <c r="B23" s="3">
        <v>44177</v>
      </c>
      <c r="C23" s="2" t="s">
        <v>50</v>
      </c>
      <c r="D23" s="2" t="s">
        <v>51</v>
      </c>
      <c r="E23" s="2" t="s">
        <v>0</v>
      </c>
      <c r="F23" s="1">
        <v>0.15877314814814816</v>
      </c>
      <c r="I23" s="17" t="s">
        <v>120</v>
      </c>
      <c r="J23" s="40">
        <f>COUNTIFS($F$6:$F$409,"&gt;=04:15:00",$F$6:$F$409,"&lt;=06:14:59")</f>
        <v>21</v>
      </c>
      <c r="K23" s="41">
        <f>J23/$J$8</f>
        <v>0.15328467153284672</v>
      </c>
      <c r="L23" s="9"/>
      <c r="M23" s="9"/>
      <c r="N23" s="12"/>
      <c r="P23" s="14"/>
      <c r="R23" s="5"/>
      <c r="S23" s="5"/>
      <c r="T23" s="5"/>
      <c r="U23" s="5"/>
    </row>
    <row r="24" spans="1:21" x14ac:dyDescent="0.25">
      <c r="A24" s="2">
        <v>16</v>
      </c>
      <c r="B24" s="3">
        <v>44184</v>
      </c>
      <c r="C24" s="2" t="s">
        <v>52</v>
      </c>
      <c r="D24" s="2" t="s">
        <v>53</v>
      </c>
      <c r="E24" s="2" t="s">
        <v>0</v>
      </c>
      <c r="F24" s="1">
        <v>0.15355324074074075</v>
      </c>
      <c r="I24" s="6"/>
      <c r="J24" s="40">
        <f>SUBTOTAL(109,J17:J23)</f>
        <v>137</v>
      </c>
      <c r="K24" s="41">
        <f t="shared" si="0"/>
        <v>1</v>
      </c>
      <c r="L24" s="9"/>
      <c r="M24" s="9"/>
      <c r="N24" s="23"/>
      <c r="P24" s="14"/>
      <c r="R24" s="5"/>
      <c r="S24" s="5"/>
      <c r="T24" s="5"/>
      <c r="U24" s="5"/>
    </row>
    <row r="25" spans="1:21" x14ac:dyDescent="0.25">
      <c r="A25" s="2">
        <v>17</v>
      </c>
      <c r="B25" s="3">
        <v>44188</v>
      </c>
      <c r="C25" s="2" t="s">
        <v>74</v>
      </c>
      <c r="D25" s="2" t="s">
        <v>5</v>
      </c>
      <c r="E25" s="2" t="s">
        <v>0</v>
      </c>
      <c r="F25" s="1">
        <v>0.15267361111111111</v>
      </c>
      <c r="I25" s="15"/>
      <c r="K25" s="26"/>
      <c r="L25" s="11"/>
      <c r="M25" s="11"/>
      <c r="N25" s="21"/>
      <c r="P25" s="14"/>
      <c r="R25" s="5"/>
      <c r="S25" s="5"/>
      <c r="T25" s="5"/>
      <c r="U25" s="5"/>
    </row>
    <row r="26" spans="1:21" x14ac:dyDescent="0.25">
      <c r="A26" s="2">
        <v>18</v>
      </c>
      <c r="B26" s="45">
        <v>44195</v>
      </c>
      <c r="C26" s="2" t="s">
        <v>74</v>
      </c>
      <c r="D26" s="2" t="s">
        <v>5</v>
      </c>
      <c r="E26" s="2" t="s">
        <v>0</v>
      </c>
      <c r="F26" s="1">
        <v>0.15746527777777777</v>
      </c>
      <c r="I26" s="17"/>
      <c r="J26" s="6"/>
      <c r="K26" s="16"/>
      <c r="L26" s="11"/>
      <c r="M26" s="11"/>
      <c r="N26" s="20"/>
      <c r="P26" s="14"/>
      <c r="R26" s="5"/>
      <c r="S26" s="25"/>
      <c r="T26" s="5"/>
      <c r="U26" s="5"/>
    </row>
    <row r="27" spans="1:21" x14ac:dyDescent="0.25">
      <c r="A27" s="2">
        <v>19</v>
      </c>
      <c r="B27" s="45">
        <v>44196</v>
      </c>
      <c r="C27" s="2" t="s">
        <v>74</v>
      </c>
      <c r="D27" s="2" t="s">
        <v>5</v>
      </c>
      <c r="E27" s="2" t="s">
        <v>0</v>
      </c>
      <c r="F27" s="1">
        <v>0.16270833333333332</v>
      </c>
      <c r="I27" s="17" t="s">
        <v>19</v>
      </c>
      <c r="J27" s="6" t="s">
        <v>7</v>
      </c>
      <c r="K27" s="6" t="s">
        <v>18</v>
      </c>
      <c r="L27" s="11"/>
      <c r="M27" s="11"/>
      <c r="N27" s="19"/>
      <c r="P27" s="14"/>
      <c r="R27" s="5"/>
      <c r="S27" s="5"/>
      <c r="T27" s="5"/>
      <c r="U27" s="5"/>
    </row>
    <row r="28" spans="1:21" x14ac:dyDescent="0.25">
      <c r="A28" s="2">
        <v>20</v>
      </c>
      <c r="B28" s="45">
        <v>44258</v>
      </c>
      <c r="C28" s="2" t="s">
        <v>74</v>
      </c>
      <c r="D28" s="2" t="s">
        <v>5</v>
      </c>
      <c r="E28" s="2" t="s">
        <v>0</v>
      </c>
      <c r="F28" s="1">
        <v>0.16140046296296295</v>
      </c>
      <c r="I28" s="17" t="s">
        <v>17</v>
      </c>
      <c r="J28" s="40">
        <f>COUNTIFS($F$6:$F$409,"&gt;=1:59:00",$F$6:$F$409,"&lt;=02:59:59")</f>
        <v>0</v>
      </c>
      <c r="K28" s="18">
        <f t="shared" ref="K28:K35" si="1">J28/$J$8</f>
        <v>0</v>
      </c>
      <c r="L28" s="11"/>
      <c r="M28" s="11"/>
      <c r="N28" s="19"/>
      <c r="P28" s="14"/>
      <c r="R28" s="5"/>
      <c r="S28" s="5"/>
      <c r="T28" s="5"/>
      <c r="U28" s="5"/>
    </row>
    <row r="29" spans="1:21" x14ac:dyDescent="0.25">
      <c r="A29" s="2">
        <v>21</v>
      </c>
      <c r="B29" s="3">
        <v>44261</v>
      </c>
      <c r="C29" s="2" t="s">
        <v>54</v>
      </c>
      <c r="D29" s="2" t="s">
        <v>55</v>
      </c>
      <c r="E29" s="2" t="s">
        <v>0</v>
      </c>
      <c r="F29" s="1">
        <v>0.16314814814814815</v>
      </c>
      <c r="I29" s="17" t="s">
        <v>16</v>
      </c>
      <c r="J29" s="40">
        <f>COUNTIFS($F$6:$F$409,"&gt;=3:00:00",$F$6:$F$409,"&lt;=03:09:59")</f>
        <v>0</v>
      </c>
      <c r="K29" s="18">
        <f t="shared" si="1"/>
        <v>0</v>
      </c>
      <c r="L29" s="11"/>
      <c r="M29" s="11"/>
      <c r="N29" s="19"/>
      <c r="P29" s="14"/>
      <c r="R29" s="5"/>
      <c r="S29" s="5"/>
      <c r="T29" s="5"/>
      <c r="U29" s="5"/>
    </row>
    <row r="30" spans="1:21" x14ac:dyDescent="0.25">
      <c r="A30" s="2">
        <v>22</v>
      </c>
      <c r="B30" s="3">
        <v>44269</v>
      </c>
      <c r="C30" s="2" t="s">
        <v>4</v>
      </c>
      <c r="D30" s="2" t="s">
        <v>1</v>
      </c>
      <c r="E30" s="2" t="s">
        <v>0</v>
      </c>
      <c r="F30" s="1">
        <v>0.1615162037037037</v>
      </c>
      <c r="I30" s="17" t="s">
        <v>15</v>
      </c>
      <c r="J30" s="40">
        <f>COUNTIFS($F$6:$F$409,"&gt;=3:10:00",$F$6:$F$409,"&lt;=03:19:59")</f>
        <v>0</v>
      </c>
      <c r="K30" s="18">
        <f t="shared" si="1"/>
        <v>0</v>
      </c>
      <c r="L30" s="11"/>
      <c r="M30" s="11"/>
      <c r="N30" s="19"/>
      <c r="P30" s="14"/>
      <c r="R30" s="5"/>
      <c r="S30" s="5"/>
      <c r="T30" s="5"/>
      <c r="U30" s="5"/>
    </row>
    <row r="31" spans="1:21" x14ac:dyDescent="0.25">
      <c r="A31" s="2">
        <v>23</v>
      </c>
      <c r="B31" s="3">
        <v>44275</v>
      </c>
      <c r="C31" s="2" t="s">
        <v>74</v>
      </c>
      <c r="D31" s="2" t="s">
        <v>5</v>
      </c>
      <c r="E31" s="2" t="s">
        <v>0</v>
      </c>
      <c r="F31" s="1">
        <v>0.15383101851851852</v>
      </c>
      <c r="I31" s="17" t="s">
        <v>14</v>
      </c>
      <c r="J31" s="40">
        <f>COUNTIFS($F$6:$F$409,"&gt;=3:20:00",$F$6:$F$409,"&lt;=03:29:59")</f>
        <v>1</v>
      </c>
      <c r="K31" s="18">
        <f t="shared" si="1"/>
        <v>7.2992700729927005E-3</v>
      </c>
      <c r="L31" s="11"/>
      <c r="M31" s="11"/>
      <c r="N31" s="19"/>
      <c r="P31" s="14"/>
      <c r="R31" s="5"/>
      <c r="S31" s="5"/>
      <c r="T31" s="5"/>
      <c r="U31" s="5"/>
    </row>
    <row r="32" spans="1:21" x14ac:dyDescent="0.25">
      <c r="A32" s="2">
        <v>24</v>
      </c>
      <c r="B32" s="3">
        <v>44283</v>
      </c>
      <c r="C32" s="2" t="s">
        <v>4</v>
      </c>
      <c r="D32" s="2" t="s">
        <v>5</v>
      </c>
      <c r="E32" s="2" t="s">
        <v>0</v>
      </c>
      <c r="F32" s="1">
        <v>0.16474537037037038</v>
      </c>
      <c r="I32" s="17" t="s">
        <v>13</v>
      </c>
      <c r="J32" s="40">
        <f>COUNTIFS($F$6:$F$409,"&gt;=3:30:00",$F$6:$F$409,"&lt;=03:39:59")</f>
        <v>6</v>
      </c>
      <c r="K32" s="18">
        <f t="shared" si="1"/>
        <v>4.3795620437956206E-2</v>
      </c>
      <c r="L32" s="11"/>
      <c r="M32" s="11"/>
      <c r="N32" s="19"/>
      <c r="P32" s="14"/>
      <c r="R32" s="5"/>
      <c r="S32" s="5"/>
      <c r="T32" s="5"/>
      <c r="U32" s="5"/>
    </row>
    <row r="33" spans="1:21" x14ac:dyDescent="0.25">
      <c r="A33" s="2">
        <v>25</v>
      </c>
      <c r="B33" s="3">
        <v>44296</v>
      </c>
      <c r="C33" s="2" t="s">
        <v>74</v>
      </c>
      <c r="D33" s="2" t="s">
        <v>5</v>
      </c>
      <c r="E33" s="2" t="s">
        <v>0</v>
      </c>
      <c r="F33" s="1">
        <v>0.15857638888888889</v>
      </c>
      <c r="I33" s="17" t="s">
        <v>12</v>
      </c>
      <c r="J33" s="40">
        <f>COUNTIFS($F$6:$F$409,"&gt;=3:40:00",$F$6:$F$409,"&lt;=03:49:59")</f>
        <v>34</v>
      </c>
      <c r="K33" s="18">
        <f t="shared" si="1"/>
        <v>0.24817518248175183</v>
      </c>
      <c r="P33" s="14"/>
      <c r="R33" s="5"/>
      <c r="S33" s="5"/>
      <c r="T33" s="5"/>
      <c r="U33" s="5"/>
    </row>
    <row r="34" spans="1:21" x14ac:dyDescent="0.25">
      <c r="A34" s="2">
        <v>26</v>
      </c>
      <c r="B34" s="3">
        <v>44297</v>
      </c>
      <c r="C34" s="2" t="s">
        <v>4</v>
      </c>
      <c r="D34" s="2" t="s">
        <v>5</v>
      </c>
      <c r="E34" s="2" t="s">
        <v>0</v>
      </c>
      <c r="F34" s="1">
        <v>0.1602662037037037</v>
      </c>
      <c r="I34" s="17" t="s">
        <v>11</v>
      </c>
      <c r="J34" s="40">
        <f>COUNTIFS($F$6:$F$409,"&gt;=3:50:00",$F$6:$F$409,"&lt;=03:59:59")</f>
        <v>39</v>
      </c>
      <c r="K34" s="18">
        <f t="shared" si="1"/>
        <v>0.28467153284671531</v>
      </c>
      <c r="P34" s="14"/>
      <c r="R34" s="5"/>
      <c r="S34" s="5"/>
      <c r="T34" s="5"/>
      <c r="U34" s="5"/>
    </row>
    <row r="35" spans="1:21" x14ac:dyDescent="0.25">
      <c r="A35" s="2">
        <v>27</v>
      </c>
      <c r="B35" s="3">
        <v>44304</v>
      </c>
      <c r="C35" s="2" t="s">
        <v>57</v>
      </c>
      <c r="D35" s="2" t="s">
        <v>58</v>
      </c>
      <c r="E35" s="2" t="s">
        <v>0</v>
      </c>
      <c r="F35" s="1">
        <v>0.1585648148148148</v>
      </c>
      <c r="I35" s="17" t="s">
        <v>10</v>
      </c>
      <c r="J35" s="40">
        <f>COUNTIFS($F$6:$F$409,"&gt;=4:00:00",$F$6:$F$409,"&lt;=06:09:59")</f>
        <v>57</v>
      </c>
      <c r="K35" s="18">
        <f t="shared" si="1"/>
        <v>0.41605839416058393</v>
      </c>
      <c r="R35" s="5"/>
      <c r="S35" s="5"/>
      <c r="T35" s="5"/>
      <c r="U35" s="5"/>
    </row>
    <row r="36" spans="1:21" x14ac:dyDescent="0.25">
      <c r="A36" s="2">
        <v>28</v>
      </c>
      <c r="B36" s="3">
        <v>44310</v>
      </c>
      <c r="C36" s="2" t="s">
        <v>74</v>
      </c>
      <c r="D36" s="2" t="s">
        <v>5</v>
      </c>
      <c r="E36" s="2" t="s">
        <v>0</v>
      </c>
      <c r="F36" s="1">
        <v>0.15416666666666667</v>
      </c>
      <c r="I36" s="17"/>
      <c r="J36" s="6">
        <f>SUBTOTAL(109,Tabel225[Antal])</f>
        <v>137</v>
      </c>
      <c r="K36" s="16"/>
      <c r="R36" s="5"/>
      <c r="S36" s="5"/>
      <c r="T36" s="5"/>
      <c r="U36" s="5"/>
    </row>
    <row r="37" spans="1:21" x14ac:dyDescent="0.25">
      <c r="A37" s="2">
        <v>29</v>
      </c>
      <c r="B37" s="3">
        <v>44316</v>
      </c>
      <c r="C37" s="2" t="s">
        <v>59</v>
      </c>
      <c r="D37" s="2" t="s">
        <v>36</v>
      </c>
      <c r="E37" s="2" t="s">
        <v>0</v>
      </c>
      <c r="F37" s="1">
        <v>0.15947916666666667</v>
      </c>
      <c r="R37" s="5"/>
      <c r="S37" s="5"/>
      <c r="T37" s="5"/>
      <c r="U37" s="5"/>
    </row>
    <row r="38" spans="1:21" x14ac:dyDescent="0.25">
      <c r="A38" s="2">
        <v>30</v>
      </c>
      <c r="B38" s="3">
        <v>44324</v>
      </c>
      <c r="C38" s="2" t="s">
        <v>43</v>
      </c>
      <c r="D38" s="2" t="s">
        <v>5</v>
      </c>
      <c r="E38" s="2" t="s">
        <v>0</v>
      </c>
      <c r="F38" s="1">
        <v>0.15157407407407408</v>
      </c>
      <c r="I38" s="39" t="s">
        <v>60</v>
      </c>
      <c r="J38" t="s">
        <v>61</v>
      </c>
      <c r="R38" s="5"/>
      <c r="S38" s="5"/>
      <c r="T38" s="5"/>
      <c r="U38" s="5"/>
    </row>
    <row r="39" spans="1:21" x14ac:dyDescent="0.25">
      <c r="A39" s="2">
        <v>31</v>
      </c>
      <c r="B39" s="3">
        <v>44335</v>
      </c>
      <c r="C39" s="2" t="s">
        <v>74</v>
      </c>
      <c r="D39" s="2" t="s">
        <v>5</v>
      </c>
      <c r="E39" s="2" t="s">
        <v>0</v>
      </c>
      <c r="F39" s="1">
        <v>0.16113425925925925</v>
      </c>
      <c r="I39" s="7" t="s">
        <v>0</v>
      </c>
      <c r="J39">
        <v>89</v>
      </c>
      <c r="R39" s="5"/>
      <c r="S39" s="5"/>
      <c r="T39" s="5"/>
      <c r="U39" s="5"/>
    </row>
    <row r="40" spans="1:21" x14ac:dyDescent="0.25">
      <c r="A40" s="2">
        <v>32</v>
      </c>
      <c r="B40" s="3">
        <v>44338</v>
      </c>
      <c r="C40" s="2" t="s">
        <v>43</v>
      </c>
      <c r="D40" s="2" t="s">
        <v>5</v>
      </c>
      <c r="E40" s="2" t="s">
        <v>0</v>
      </c>
      <c r="F40" s="1">
        <v>0.15635416666666666</v>
      </c>
      <c r="I40" s="7" t="s">
        <v>24</v>
      </c>
      <c r="J40">
        <v>1</v>
      </c>
      <c r="R40" s="5"/>
      <c r="S40" s="5"/>
      <c r="T40" s="5"/>
      <c r="U40" s="5"/>
    </row>
    <row r="41" spans="1:21" x14ac:dyDescent="0.25">
      <c r="A41" s="2">
        <v>33</v>
      </c>
      <c r="B41" s="3">
        <v>44346</v>
      </c>
      <c r="C41" s="2" t="s">
        <v>4</v>
      </c>
      <c r="D41" s="2" t="s">
        <v>63</v>
      </c>
      <c r="E41" s="2" t="s">
        <v>0</v>
      </c>
      <c r="F41" s="1">
        <v>0.15665509259259261</v>
      </c>
      <c r="I41" s="7" t="s">
        <v>108</v>
      </c>
      <c r="J41">
        <v>1</v>
      </c>
      <c r="R41" s="5"/>
      <c r="S41" s="5"/>
      <c r="T41" s="5"/>
      <c r="U41" s="5"/>
    </row>
    <row r="42" spans="1:21" x14ac:dyDescent="0.25">
      <c r="A42" s="2">
        <v>34</v>
      </c>
      <c r="B42" s="3">
        <v>44350</v>
      </c>
      <c r="C42" s="2" t="s">
        <v>4</v>
      </c>
      <c r="D42" s="2" t="s">
        <v>1</v>
      </c>
      <c r="E42" s="2" t="s">
        <v>0</v>
      </c>
      <c r="F42" s="1">
        <v>0.16067129629629631</v>
      </c>
      <c r="I42" s="7" t="s">
        <v>6</v>
      </c>
      <c r="J42">
        <v>91</v>
      </c>
      <c r="R42" s="5"/>
      <c r="S42" s="13"/>
      <c r="T42" s="5"/>
      <c r="U42" s="5"/>
    </row>
    <row r="43" spans="1:21" x14ac:dyDescent="0.25">
      <c r="A43" s="2">
        <v>35</v>
      </c>
      <c r="B43" s="42">
        <v>44359</v>
      </c>
      <c r="C43" s="2" t="s">
        <v>64</v>
      </c>
      <c r="D43" s="2" t="s">
        <v>89</v>
      </c>
      <c r="E43" s="2" t="s">
        <v>0</v>
      </c>
      <c r="F43" s="1">
        <v>0.15527777777777776</v>
      </c>
      <c r="R43" s="5"/>
      <c r="S43" s="5"/>
      <c r="T43" s="5"/>
      <c r="U43" s="5"/>
    </row>
    <row r="44" spans="1:21" x14ac:dyDescent="0.25">
      <c r="A44" s="2">
        <v>36</v>
      </c>
      <c r="B44" s="3">
        <v>44366</v>
      </c>
      <c r="C44" s="2" t="s">
        <v>65</v>
      </c>
      <c r="D44" s="2" t="s">
        <v>66</v>
      </c>
      <c r="E44" s="2" t="s">
        <v>0</v>
      </c>
      <c r="F44" s="1">
        <v>0.1746875</v>
      </c>
      <c r="R44" s="5"/>
      <c r="S44" s="5"/>
      <c r="T44" s="5"/>
      <c r="U44" s="5"/>
    </row>
    <row r="45" spans="1:21" x14ac:dyDescent="0.25">
      <c r="A45" s="2">
        <v>37</v>
      </c>
      <c r="B45" s="3">
        <v>44370</v>
      </c>
      <c r="C45" s="2" t="s">
        <v>74</v>
      </c>
      <c r="D45" s="2" t="s">
        <v>5</v>
      </c>
      <c r="E45" s="2" t="s">
        <v>0</v>
      </c>
      <c r="F45" s="1">
        <v>0.16655092592592594</v>
      </c>
      <c r="L45" s="7"/>
      <c r="R45" s="5"/>
      <c r="S45" s="5"/>
      <c r="T45" s="5"/>
      <c r="U45" s="5"/>
    </row>
    <row r="46" spans="1:21" x14ac:dyDescent="0.25">
      <c r="A46" s="2">
        <v>38</v>
      </c>
      <c r="B46" s="3">
        <v>44387</v>
      </c>
      <c r="C46" s="2" t="s">
        <v>68</v>
      </c>
      <c r="D46" s="2" t="s">
        <v>67</v>
      </c>
      <c r="E46" s="2" t="s">
        <v>0</v>
      </c>
      <c r="F46" s="1">
        <v>0.16158564814814816</v>
      </c>
      <c r="R46" s="5"/>
      <c r="S46" s="5"/>
      <c r="T46" s="5"/>
      <c r="U46" s="5"/>
    </row>
    <row r="47" spans="1:21" x14ac:dyDescent="0.25">
      <c r="A47" s="2">
        <v>39</v>
      </c>
      <c r="B47" s="3">
        <v>44391</v>
      </c>
      <c r="C47" s="2" t="s">
        <v>74</v>
      </c>
      <c r="D47" s="2" t="s">
        <v>5</v>
      </c>
      <c r="E47" s="2" t="s">
        <v>0</v>
      </c>
      <c r="F47" s="1">
        <v>0.17734953703703704</v>
      </c>
      <c r="R47" s="5"/>
      <c r="S47" s="5"/>
      <c r="T47" s="5"/>
      <c r="U47" s="5"/>
    </row>
    <row r="48" spans="1:21" x14ac:dyDescent="0.25">
      <c r="A48" s="2">
        <v>40</v>
      </c>
      <c r="B48" s="45">
        <v>44394</v>
      </c>
      <c r="C48" s="2" t="s">
        <v>69</v>
      </c>
      <c r="D48" s="2" t="s">
        <v>38</v>
      </c>
      <c r="E48" s="2" t="s">
        <v>0</v>
      </c>
      <c r="F48" s="1">
        <v>0.16369212962962962</v>
      </c>
      <c r="R48" s="5"/>
      <c r="S48" s="5"/>
      <c r="T48" s="5"/>
      <c r="U48" s="5"/>
    </row>
    <row r="49" spans="1:21" x14ac:dyDescent="0.25">
      <c r="A49" s="2">
        <v>41</v>
      </c>
      <c r="B49" s="45">
        <v>44395</v>
      </c>
      <c r="C49" s="2" t="s">
        <v>70</v>
      </c>
      <c r="D49" s="2" t="s">
        <v>38</v>
      </c>
      <c r="E49" s="2" t="s">
        <v>0</v>
      </c>
      <c r="F49" s="1">
        <v>0.17458333333333334</v>
      </c>
      <c r="R49" s="5"/>
      <c r="S49" s="5"/>
      <c r="T49" s="5"/>
      <c r="U49" s="5"/>
    </row>
    <row r="50" spans="1:21" x14ac:dyDescent="0.25">
      <c r="A50" s="2">
        <v>42</v>
      </c>
      <c r="B50" s="45">
        <v>44401</v>
      </c>
      <c r="C50" s="2" t="s">
        <v>71</v>
      </c>
      <c r="D50" s="2" t="s">
        <v>38</v>
      </c>
      <c r="E50" s="2" t="s">
        <v>0</v>
      </c>
      <c r="F50" s="1">
        <v>0.16018518518518518</v>
      </c>
      <c r="R50" s="5"/>
      <c r="S50" s="5"/>
      <c r="T50" s="5"/>
      <c r="U50" s="5"/>
    </row>
    <row r="51" spans="1:21" x14ac:dyDescent="0.25">
      <c r="A51" s="2">
        <v>43</v>
      </c>
      <c r="B51" s="3">
        <v>44406</v>
      </c>
      <c r="C51" s="2" t="s">
        <v>72</v>
      </c>
      <c r="D51" s="2" t="s">
        <v>3</v>
      </c>
      <c r="E51" s="2" t="s">
        <v>0</v>
      </c>
      <c r="F51" s="1">
        <v>0.16112268518518519</v>
      </c>
      <c r="L51" s="7"/>
      <c r="R51" s="5"/>
      <c r="S51" s="5"/>
      <c r="T51" s="5"/>
      <c r="U51" s="5"/>
    </row>
    <row r="52" spans="1:21" x14ac:dyDescent="0.25">
      <c r="A52" s="2">
        <v>44</v>
      </c>
      <c r="B52" s="3">
        <v>44419</v>
      </c>
      <c r="C52" s="2" t="s">
        <v>74</v>
      </c>
      <c r="D52" s="2" t="s">
        <v>5</v>
      </c>
      <c r="E52" s="2" t="s">
        <v>0</v>
      </c>
      <c r="F52" s="1">
        <v>0.16442129629629629</v>
      </c>
      <c r="R52" s="5"/>
      <c r="S52" s="5"/>
      <c r="T52" s="5"/>
      <c r="U52" s="5"/>
    </row>
    <row r="53" spans="1:21" x14ac:dyDescent="0.25">
      <c r="A53" s="2">
        <v>45</v>
      </c>
      <c r="B53" s="3">
        <v>44422</v>
      </c>
      <c r="C53" s="2" t="s">
        <v>73</v>
      </c>
      <c r="D53" s="2" t="s">
        <v>38</v>
      </c>
      <c r="E53" s="2" t="s">
        <v>0</v>
      </c>
      <c r="F53" s="1">
        <v>0.16668981481481482</v>
      </c>
      <c r="R53" s="5"/>
      <c r="S53" s="5"/>
      <c r="T53" s="5"/>
      <c r="U53" s="5"/>
    </row>
    <row r="54" spans="1:21" x14ac:dyDescent="0.25">
      <c r="A54" s="2">
        <v>46</v>
      </c>
      <c r="B54" s="3">
        <v>44426</v>
      </c>
      <c r="C54" s="2" t="s">
        <v>74</v>
      </c>
      <c r="D54" s="2" t="s">
        <v>5</v>
      </c>
      <c r="E54" s="2" t="s">
        <v>0</v>
      </c>
      <c r="F54" s="1">
        <v>0.16347222222222221</v>
      </c>
      <c r="R54" s="5"/>
      <c r="S54" s="13"/>
      <c r="T54" s="5"/>
      <c r="U54" s="5"/>
    </row>
    <row r="55" spans="1:21" x14ac:dyDescent="0.25">
      <c r="A55" s="2">
        <v>47</v>
      </c>
      <c r="B55" s="3">
        <v>44429</v>
      </c>
      <c r="C55" s="2" t="s">
        <v>4</v>
      </c>
      <c r="D55" s="2" t="s">
        <v>42</v>
      </c>
      <c r="E55" s="2" t="s">
        <v>0</v>
      </c>
      <c r="F55" s="1">
        <v>0.15870370370370371</v>
      </c>
      <c r="R55" s="5"/>
      <c r="S55" s="13"/>
      <c r="T55" s="5"/>
      <c r="U55" s="5"/>
    </row>
    <row r="56" spans="1:21" x14ac:dyDescent="0.25">
      <c r="A56" s="2">
        <v>48</v>
      </c>
      <c r="B56" s="3">
        <v>44440</v>
      </c>
      <c r="C56" s="2" t="s">
        <v>74</v>
      </c>
      <c r="D56" s="2" t="s">
        <v>5</v>
      </c>
      <c r="E56" s="2" t="s">
        <v>0</v>
      </c>
      <c r="F56" s="1">
        <v>0.15959490740740742</v>
      </c>
      <c r="R56" s="5"/>
      <c r="S56" s="13"/>
      <c r="T56" s="5"/>
      <c r="U56" s="5"/>
    </row>
    <row r="57" spans="1:21" x14ac:dyDescent="0.25">
      <c r="A57" s="2">
        <v>49</v>
      </c>
      <c r="B57" s="3">
        <v>44446</v>
      </c>
      <c r="C57" s="2" t="s">
        <v>74</v>
      </c>
      <c r="D57" s="2" t="s">
        <v>5</v>
      </c>
      <c r="E57" s="2" t="s">
        <v>0</v>
      </c>
      <c r="F57" s="1">
        <v>0.1625462962962963</v>
      </c>
      <c r="R57" s="5"/>
      <c r="S57" s="5"/>
      <c r="T57" s="5"/>
      <c r="U57" s="5"/>
    </row>
    <row r="58" spans="1:21" x14ac:dyDescent="0.25">
      <c r="A58" s="2">
        <v>50</v>
      </c>
      <c r="B58" s="3">
        <v>44448</v>
      </c>
      <c r="C58" s="10" t="s">
        <v>74</v>
      </c>
      <c r="D58" s="2" t="s">
        <v>5</v>
      </c>
      <c r="E58" s="2" t="s">
        <v>0</v>
      </c>
      <c r="F58" s="1">
        <v>0.15717592592592591</v>
      </c>
      <c r="R58" s="5"/>
      <c r="S58" s="5"/>
      <c r="T58" s="5"/>
      <c r="U58" s="5"/>
    </row>
    <row r="59" spans="1:21" x14ac:dyDescent="0.25">
      <c r="A59" s="2">
        <v>51</v>
      </c>
      <c r="B59" s="3">
        <v>44454</v>
      </c>
      <c r="C59" s="10" t="s">
        <v>74</v>
      </c>
      <c r="D59" s="2" t="s">
        <v>5</v>
      </c>
      <c r="E59" s="2" t="s">
        <v>0</v>
      </c>
      <c r="F59" s="1">
        <v>0.15700231481481483</v>
      </c>
      <c r="R59" s="5"/>
      <c r="S59" s="5"/>
      <c r="T59" s="5"/>
      <c r="U59" s="5"/>
    </row>
    <row r="60" spans="1:21" x14ac:dyDescent="0.25">
      <c r="A60" s="2">
        <v>52</v>
      </c>
      <c r="B60" s="3">
        <v>44466</v>
      </c>
      <c r="C60" s="2" t="s">
        <v>75</v>
      </c>
      <c r="D60" s="2" t="s">
        <v>76</v>
      </c>
      <c r="E60" s="2" t="s">
        <v>0</v>
      </c>
      <c r="F60" s="1">
        <v>0.14458333333333331</v>
      </c>
      <c r="R60" s="5"/>
      <c r="S60" s="5"/>
      <c r="T60" s="5"/>
      <c r="U60" s="5"/>
    </row>
    <row r="61" spans="1:21" x14ac:dyDescent="0.25">
      <c r="A61" s="2">
        <v>53</v>
      </c>
      <c r="B61" s="3">
        <v>44470</v>
      </c>
      <c r="C61" s="2" t="s">
        <v>117</v>
      </c>
      <c r="D61" s="2" t="s">
        <v>36</v>
      </c>
      <c r="E61" s="2" t="s">
        <v>0</v>
      </c>
      <c r="F61" s="1">
        <v>0.16540509259259259</v>
      </c>
      <c r="R61" s="5"/>
      <c r="S61" s="5"/>
      <c r="T61" s="5"/>
      <c r="U61" s="5"/>
    </row>
    <row r="62" spans="1:21" x14ac:dyDescent="0.25">
      <c r="A62" s="2">
        <v>54</v>
      </c>
      <c r="B62" s="3">
        <v>44472</v>
      </c>
      <c r="C62" s="2" t="s">
        <v>78</v>
      </c>
      <c r="D62" s="2" t="s">
        <v>36</v>
      </c>
      <c r="E62" s="2" t="s">
        <v>0</v>
      </c>
      <c r="F62" s="1">
        <v>0.15070601851851853</v>
      </c>
      <c r="R62" s="5"/>
      <c r="S62" s="5"/>
      <c r="T62" s="5"/>
      <c r="U62" s="5"/>
    </row>
    <row r="63" spans="1:21" x14ac:dyDescent="0.25">
      <c r="A63" s="2">
        <v>55</v>
      </c>
      <c r="B63" s="3">
        <v>44485</v>
      </c>
      <c r="C63" s="2" t="s">
        <v>77</v>
      </c>
      <c r="D63" s="2" t="s">
        <v>53</v>
      </c>
      <c r="E63" s="2" t="s">
        <v>0</v>
      </c>
      <c r="F63" s="1">
        <v>0.16925925925925925</v>
      </c>
      <c r="R63" s="5"/>
      <c r="S63" s="5"/>
      <c r="T63" s="5"/>
      <c r="U63" s="5"/>
    </row>
    <row r="64" spans="1:21" x14ac:dyDescent="0.25">
      <c r="A64" s="2">
        <v>56</v>
      </c>
      <c r="B64" s="3">
        <v>44506</v>
      </c>
      <c r="C64" s="2" t="s">
        <v>65</v>
      </c>
      <c r="D64" s="2" t="s">
        <v>66</v>
      </c>
      <c r="E64" s="2" t="s">
        <v>0</v>
      </c>
      <c r="F64" s="1">
        <v>0.17527777777777778</v>
      </c>
      <c r="R64" s="5"/>
      <c r="S64" s="5"/>
      <c r="T64" s="5"/>
      <c r="U64" s="5"/>
    </row>
    <row r="65" spans="1:21" x14ac:dyDescent="0.25">
      <c r="A65" s="2">
        <v>57</v>
      </c>
      <c r="B65" s="3">
        <v>44534</v>
      </c>
      <c r="C65" s="2" t="s">
        <v>79</v>
      </c>
      <c r="D65" s="2" t="s">
        <v>36</v>
      </c>
      <c r="E65" s="2" t="s">
        <v>0</v>
      </c>
      <c r="F65" s="1">
        <v>0.21527777777777779</v>
      </c>
      <c r="R65" s="5"/>
      <c r="S65" s="5"/>
      <c r="T65" s="5"/>
      <c r="U65" s="5"/>
    </row>
    <row r="66" spans="1:21" x14ac:dyDescent="0.25">
      <c r="A66" s="2">
        <v>58</v>
      </c>
      <c r="B66" s="3">
        <v>44549</v>
      </c>
      <c r="C66" s="2" t="s">
        <v>80</v>
      </c>
      <c r="D66" s="2" t="s">
        <v>53</v>
      </c>
      <c r="E66" s="2" t="s">
        <v>0</v>
      </c>
      <c r="F66" s="1">
        <v>0.17699074074074073</v>
      </c>
      <c r="R66" s="5"/>
      <c r="S66" s="5"/>
      <c r="T66" s="5"/>
      <c r="U66" s="5"/>
    </row>
    <row r="67" spans="1:21" x14ac:dyDescent="0.25">
      <c r="A67" s="2">
        <v>59</v>
      </c>
      <c r="B67" s="3">
        <v>44555</v>
      </c>
      <c r="C67" s="2" t="s">
        <v>81</v>
      </c>
      <c r="D67" s="2" t="s">
        <v>67</v>
      </c>
      <c r="E67" s="2" t="s">
        <v>0</v>
      </c>
      <c r="F67" s="1">
        <v>0.17788194444444447</v>
      </c>
      <c r="R67" s="5"/>
      <c r="S67" s="5"/>
      <c r="T67" s="5"/>
      <c r="U67" s="5"/>
    </row>
    <row r="68" spans="1:21" x14ac:dyDescent="0.25">
      <c r="A68" s="2">
        <v>60</v>
      </c>
      <c r="B68" s="3">
        <v>44558</v>
      </c>
      <c r="C68" s="2" t="s">
        <v>4</v>
      </c>
      <c r="D68" s="2" t="s">
        <v>82</v>
      </c>
      <c r="E68" s="2" t="s">
        <v>0</v>
      </c>
      <c r="F68" s="1">
        <v>0.18012731481481481</v>
      </c>
      <c r="R68" s="5"/>
      <c r="S68" s="5"/>
      <c r="T68" s="5"/>
      <c r="U68" s="5"/>
    </row>
    <row r="69" spans="1:21" x14ac:dyDescent="0.25">
      <c r="A69" s="2">
        <v>61</v>
      </c>
      <c r="B69" s="3">
        <v>44561</v>
      </c>
      <c r="C69" s="2" t="s">
        <v>99</v>
      </c>
      <c r="D69" s="2" t="s">
        <v>37</v>
      </c>
      <c r="E69" s="2" t="s">
        <v>0</v>
      </c>
      <c r="F69" s="1">
        <v>0.16815972222222222</v>
      </c>
      <c r="R69" s="5"/>
      <c r="S69" s="5"/>
      <c r="T69" s="5"/>
      <c r="U69" s="5"/>
    </row>
    <row r="70" spans="1:21" x14ac:dyDescent="0.25">
      <c r="A70" s="2">
        <v>62</v>
      </c>
      <c r="B70" s="3">
        <v>44563</v>
      </c>
      <c r="C70" s="10" t="s">
        <v>74</v>
      </c>
      <c r="D70" s="2" t="s">
        <v>5</v>
      </c>
      <c r="E70" s="2" t="s">
        <v>0</v>
      </c>
      <c r="F70" s="1">
        <v>0.16854166666666667</v>
      </c>
      <c r="R70" s="5"/>
      <c r="S70" s="5"/>
      <c r="T70" s="5"/>
      <c r="U70" s="5"/>
    </row>
    <row r="71" spans="1:21" x14ac:dyDescent="0.25">
      <c r="A71" s="2">
        <v>63</v>
      </c>
      <c r="B71" s="3">
        <v>44569</v>
      </c>
      <c r="C71" s="2" t="s">
        <v>83</v>
      </c>
      <c r="D71" s="2" t="s">
        <v>5</v>
      </c>
      <c r="E71" s="2" t="s">
        <v>0</v>
      </c>
      <c r="F71" s="1">
        <v>0.16846064814814812</v>
      </c>
      <c r="R71" s="5"/>
      <c r="S71" s="5"/>
      <c r="T71" s="5"/>
      <c r="U71" s="5"/>
    </row>
    <row r="72" spans="1:21" x14ac:dyDescent="0.25">
      <c r="A72" s="2">
        <v>64</v>
      </c>
      <c r="B72" s="3">
        <v>44576</v>
      </c>
      <c r="C72" s="10" t="s">
        <v>74</v>
      </c>
      <c r="D72" s="2" t="s">
        <v>5</v>
      </c>
      <c r="E72" s="2" t="s">
        <v>0</v>
      </c>
      <c r="F72" s="1">
        <v>0.16023148148148147</v>
      </c>
      <c r="R72" s="5"/>
      <c r="S72" s="5"/>
      <c r="T72" s="5"/>
      <c r="U72" s="5"/>
    </row>
    <row r="73" spans="1:21" x14ac:dyDescent="0.25">
      <c r="A73" s="2">
        <v>65</v>
      </c>
      <c r="B73" s="3">
        <v>44580</v>
      </c>
      <c r="C73" s="2" t="s">
        <v>84</v>
      </c>
      <c r="D73" s="2" t="s">
        <v>5</v>
      </c>
      <c r="E73" s="2" t="s">
        <v>0</v>
      </c>
      <c r="F73" s="1">
        <v>0.16510416666666666</v>
      </c>
      <c r="R73" s="5"/>
      <c r="S73" s="5"/>
      <c r="T73" s="5"/>
      <c r="U73" s="5"/>
    </row>
    <row r="74" spans="1:21" x14ac:dyDescent="0.25">
      <c r="A74" s="2">
        <v>66</v>
      </c>
      <c r="B74" s="3">
        <v>44583</v>
      </c>
      <c r="C74" s="2" t="s">
        <v>85</v>
      </c>
      <c r="D74" s="2" t="s">
        <v>53</v>
      </c>
      <c r="E74" s="2" t="s">
        <v>0</v>
      </c>
      <c r="F74" s="1">
        <v>0.16306712962962963</v>
      </c>
      <c r="R74" s="5"/>
      <c r="S74" s="5"/>
      <c r="T74" s="5"/>
      <c r="U74" s="5"/>
    </row>
    <row r="75" spans="1:21" x14ac:dyDescent="0.25">
      <c r="A75" s="2">
        <v>67</v>
      </c>
      <c r="B75" s="3">
        <v>44587</v>
      </c>
      <c r="C75" s="2" t="s">
        <v>86</v>
      </c>
      <c r="D75" s="2" t="s">
        <v>5</v>
      </c>
      <c r="E75" s="2" t="s">
        <v>0</v>
      </c>
      <c r="F75" s="1">
        <v>0.17412037037037034</v>
      </c>
      <c r="R75" s="5"/>
      <c r="S75" s="5"/>
      <c r="T75" s="5"/>
      <c r="U75" s="5"/>
    </row>
    <row r="76" spans="1:21" x14ac:dyDescent="0.25">
      <c r="A76" s="2">
        <v>68</v>
      </c>
      <c r="B76" s="3">
        <v>44598</v>
      </c>
      <c r="C76" s="2" t="s">
        <v>87</v>
      </c>
      <c r="D76" s="2" t="s">
        <v>36</v>
      </c>
      <c r="E76" s="2" t="s">
        <v>0</v>
      </c>
      <c r="F76" s="1">
        <v>0.18866898148148148</v>
      </c>
      <c r="R76" s="5"/>
      <c r="S76" s="5"/>
      <c r="T76" s="5"/>
      <c r="U76" s="5"/>
    </row>
    <row r="77" spans="1:21" x14ac:dyDescent="0.25">
      <c r="A77" s="2">
        <v>69</v>
      </c>
      <c r="B77" s="3">
        <v>44601</v>
      </c>
      <c r="C77" s="2" t="s">
        <v>90</v>
      </c>
      <c r="D77" s="2" t="s">
        <v>5</v>
      </c>
      <c r="E77" s="2" t="s">
        <v>0</v>
      </c>
      <c r="F77" s="1">
        <v>0.16866898148148149</v>
      </c>
      <c r="R77" s="5"/>
      <c r="S77" s="5"/>
      <c r="T77" s="5"/>
      <c r="U77" s="5"/>
    </row>
    <row r="78" spans="1:21" ht="15" customHeight="1" x14ac:dyDescent="0.25">
      <c r="A78" s="2">
        <v>70</v>
      </c>
      <c r="B78" s="45">
        <v>44604</v>
      </c>
      <c r="C78" s="2" t="s">
        <v>98</v>
      </c>
      <c r="D78" s="2" t="s">
        <v>37</v>
      </c>
      <c r="E78" s="2" t="s">
        <v>0</v>
      </c>
      <c r="F78" s="1">
        <v>0.16370370370370371</v>
      </c>
      <c r="R78" s="5"/>
      <c r="S78" s="5"/>
      <c r="T78" s="5"/>
      <c r="U78" s="5"/>
    </row>
    <row r="79" spans="1:21" x14ac:dyDescent="0.25">
      <c r="A79" s="2">
        <v>71</v>
      </c>
      <c r="B79" s="45">
        <v>44605</v>
      </c>
      <c r="C79" s="2" t="s">
        <v>4</v>
      </c>
      <c r="D79" s="2" t="s">
        <v>88</v>
      </c>
      <c r="E79" s="2" t="s">
        <v>0</v>
      </c>
      <c r="F79" s="1">
        <v>0.17489583333333333</v>
      </c>
      <c r="R79" s="5"/>
      <c r="S79" s="5"/>
      <c r="T79" s="5"/>
      <c r="U79" s="5"/>
    </row>
    <row r="80" spans="1:21" x14ac:dyDescent="0.25">
      <c r="A80" s="2">
        <v>72</v>
      </c>
      <c r="B80" s="3">
        <v>44608</v>
      </c>
      <c r="C80" s="2" t="s">
        <v>91</v>
      </c>
      <c r="D80" s="2" t="s">
        <v>5</v>
      </c>
      <c r="E80" s="2" t="s">
        <v>0</v>
      </c>
      <c r="F80" s="1">
        <v>0.16487268518518519</v>
      </c>
      <c r="R80" s="5"/>
      <c r="S80" s="5"/>
      <c r="T80" s="5"/>
      <c r="U80" s="5"/>
    </row>
    <row r="81" spans="1:21" x14ac:dyDescent="0.25">
      <c r="A81" s="2">
        <v>73</v>
      </c>
      <c r="B81" s="3">
        <v>44611</v>
      </c>
      <c r="C81" s="2" t="s">
        <v>92</v>
      </c>
      <c r="D81" s="2" t="s">
        <v>93</v>
      </c>
      <c r="E81" s="2" t="s">
        <v>0</v>
      </c>
      <c r="F81" s="1">
        <v>0.18905092592592596</v>
      </c>
      <c r="R81" s="5"/>
      <c r="S81" s="5"/>
      <c r="T81" s="5"/>
      <c r="U81" s="5"/>
    </row>
    <row r="82" spans="1:21" ht="15" customHeight="1" x14ac:dyDescent="0.25">
      <c r="A82" s="2">
        <v>74</v>
      </c>
      <c r="B82" s="3">
        <v>44666</v>
      </c>
      <c r="C82" s="2" t="s">
        <v>94</v>
      </c>
      <c r="D82" s="2" t="s">
        <v>5</v>
      </c>
      <c r="E82" s="2" t="s">
        <v>0</v>
      </c>
      <c r="F82" s="1">
        <v>0.16223379629629631</v>
      </c>
      <c r="R82" s="5"/>
      <c r="S82" s="5"/>
      <c r="T82" s="5"/>
      <c r="U82" s="5"/>
    </row>
    <row r="83" spans="1:21" x14ac:dyDescent="0.25">
      <c r="A83" s="2">
        <v>75</v>
      </c>
      <c r="B83" s="3">
        <v>44670</v>
      </c>
      <c r="C83" s="2" t="s">
        <v>95</v>
      </c>
      <c r="D83" s="2" t="s">
        <v>36</v>
      </c>
      <c r="E83" s="2" t="s">
        <v>0</v>
      </c>
      <c r="F83" s="1">
        <v>0.16780092592592591</v>
      </c>
      <c r="R83" s="5"/>
      <c r="S83" s="5"/>
      <c r="T83" s="5"/>
      <c r="U83" s="5"/>
    </row>
    <row r="84" spans="1:21" x14ac:dyDescent="0.25">
      <c r="A84" s="2">
        <v>76</v>
      </c>
      <c r="B84" s="3">
        <v>44674</v>
      </c>
      <c r="C84" s="2" t="s">
        <v>96</v>
      </c>
      <c r="D84" s="2" t="s">
        <v>1</v>
      </c>
      <c r="E84" s="2" t="s">
        <v>0</v>
      </c>
      <c r="F84" s="1">
        <v>0.17932870370370371</v>
      </c>
      <c r="R84" s="5"/>
      <c r="S84" s="5"/>
      <c r="T84" s="5"/>
      <c r="U84" s="5"/>
    </row>
    <row r="85" spans="1:21" x14ac:dyDescent="0.25">
      <c r="A85" s="2">
        <v>77</v>
      </c>
      <c r="B85" s="3">
        <v>44723</v>
      </c>
      <c r="C85" s="2" t="s">
        <v>97</v>
      </c>
      <c r="D85" s="2" t="s">
        <v>37</v>
      </c>
      <c r="E85" s="2" t="s">
        <v>0</v>
      </c>
      <c r="F85" s="1">
        <v>0.17952546296296298</v>
      </c>
      <c r="R85" s="5"/>
      <c r="S85" s="5"/>
      <c r="T85" s="5"/>
      <c r="U85" s="5"/>
    </row>
    <row r="86" spans="1:21" x14ac:dyDescent="0.25">
      <c r="A86" s="2">
        <v>78</v>
      </c>
      <c r="B86" s="3">
        <v>44730</v>
      </c>
      <c r="C86" s="2" t="s">
        <v>100</v>
      </c>
      <c r="D86" s="2" t="s">
        <v>37</v>
      </c>
      <c r="E86" s="2" t="s">
        <v>0</v>
      </c>
      <c r="F86" s="1">
        <v>0.18035879629629628</v>
      </c>
      <c r="R86" s="5"/>
      <c r="S86" s="5"/>
      <c r="T86" s="5"/>
      <c r="U86" s="5"/>
    </row>
    <row r="87" spans="1:21" ht="15.75" customHeight="1" x14ac:dyDescent="0.25">
      <c r="A87" s="2">
        <v>79</v>
      </c>
      <c r="B87" s="3">
        <v>44738</v>
      </c>
      <c r="C87" s="2" t="s">
        <v>101</v>
      </c>
      <c r="D87" s="2" t="s">
        <v>102</v>
      </c>
      <c r="E87" s="2" t="s">
        <v>0</v>
      </c>
      <c r="F87" s="1">
        <v>0.17824074074074073</v>
      </c>
      <c r="R87" s="5"/>
      <c r="S87" s="5"/>
      <c r="T87" s="5"/>
      <c r="U87" s="5"/>
    </row>
    <row r="88" spans="1:21" x14ac:dyDescent="0.25">
      <c r="A88" s="2">
        <v>80</v>
      </c>
      <c r="B88" s="3">
        <v>44741</v>
      </c>
      <c r="C88" s="2" t="s">
        <v>103</v>
      </c>
      <c r="D88" s="2" t="s">
        <v>104</v>
      </c>
      <c r="E88" s="2" t="s">
        <v>0</v>
      </c>
      <c r="F88" s="1">
        <v>0.20822916666666669</v>
      </c>
      <c r="G88" s="8"/>
      <c r="R88" s="5"/>
      <c r="S88" s="5"/>
      <c r="T88" s="5"/>
      <c r="U88" s="5"/>
    </row>
    <row r="89" spans="1:21" x14ac:dyDescent="0.25">
      <c r="A89" s="2">
        <v>81</v>
      </c>
      <c r="B89" s="3">
        <v>44744</v>
      </c>
      <c r="C89" s="2" t="s">
        <v>105</v>
      </c>
      <c r="D89" s="2" t="s">
        <v>37</v>
      </c>
      <c r="E89" s="2" t="s">
        <v>0</v>
      </c>
      <c r="F89" s="1">
        <v>0.17252314814814815</v>
      </c>
      <c r="R89" s="5"/>
      <c r="S89" s="5"/>
      <c r="T89" s="5"/>
      <c r="U89" s="5"/>
    </row>
    <row r="90" spans="1:21" x14ac:dyDescent="0.25">
      <c r="A90" s="2">
        <v>82</v>
      </c>
      <c r="B90" s="3">
        <v>44747</v>
      </c>
      <c r="C90" s="2" t="s">
        <v>106</v>
      </c>
      <c r="D90" s="2" t="s">
        <v>107</v>
      </c>
      <c r="E90" s="2" t="s">
        <v>108</v>
      </c>
      <c r="F90" s="1">
        <v>0.17215277777777779</v>
      </c>
      <c r="R90" s="5"/>
      <c r="S90" s="5"/>
      <c r="T90" s="5"/>
      <c r="U90" s="5"/>
    </row>
    <row r="91" spans="1:21" x14ac:dyDescent="0.25">
      <c r="A91" s="2">
        <v>83</v>
      </c>
      <c r="B91" s="3">
        <v>44751</v>
      </c>
      <c r="C91" s="2" t="s">
        <v>109</v>
      </c>
      <c r="D91" s="2" t="s">
        <v>38</v>
      </c>
      <c r="E91" s="2" t="s">
        <v>0</v>
      </c>
      <c r="F91" s="1">
        <v>0.17810185185185187</v>
      </c>
      <c r="R91" s="5"/>
      <c r="S91" s="5"/>
      <c r="T91" s="5"/>
      <c r="U91" s="5"/>
    </row>
    <row r="92" spans="1:21" x14ac:dyDescent="0.25">
      <c r="A92" s="2">
        <v>84</v>
      </c>
      <c r="B92" s="45">
        <v>44758</v>
      </c>
      <c r="C92" s="2" t="s">
        <v>110</v>
      </c>
      <c r="D92" s="2" t="s">
        <v>93</v>
      </c>
      <c r="E92" s="2" t="s">
        <v>0</v>
      </c>
      <c r="F92" s="1">
        <v>0.17760416666666667</v>
      </c>
      <c r="R92" s="5"/>
      <c r="S92" s="5"/>
      <c r="T92" s="5"/>
      <c r="U92" s="5"/>
    </row>
    <row r="93" spans="1:21" x14ac:dyDescent="0.25">
      <c r="A93" s="2">
        <v>85</v>
      </c>
      <c r="B93" s="45">
        <v>44759</v>
      </c>
      <c r="C93" s="2" t="s">
        <v>111</v>
      </c>
      <c r="D93" s="2" t="s">
        <v>112</v>
      </c>
      <c r="E93" s="2" t="s">
        <v>0</v>
      </c>
      <c r="F93" s="1">
        <v>0.18685185185185185</v>
      </c>
      <c r="R93" s="5"/>
      <c r="S93" s="5"/>
      <c r="T93" s="5"/>
      <c r="U93" s="5"/>
    </row>
    <row r="94" spans="1:21" x14ac:dyDescent="0.25">
      <c r="A94" s="2">
        <v>86</v>
      </c>
      <c r="B94" s="45">
        <v>44765</v>
      </c>
      <c r="C94" s="2" t="s">
        <v>113</v>
      </c>
      <c r="D94" s="2" t="s">
        <v>38</v>
      </c>
      <c r="E94" s="2" t="s">
        <v>0</v>
      </c>
      <c r="F94" s="1">
        <v>0.16653935185185184</v>
      </c>
      <c r="R94" s="5"/>
      <c r="S94" s="5"/>
      <c r="T94" s="5"/>
      <c r="U94" s="5"/>
    </row>
    <row r="95" spans="1:21" x14ac:dyDescent="0.25">
      <c r="A95" s="2">
        <v>87</v>
      </c>
      <c r="B95" s="45">
        <v>44766</v>
      </c>
      <c r="C95" s="10" t="s">
        <v>114</v>
      </c>
      <c r="D95" s="10" t="s">
        <v>38</v>
      </c>
      <c r="E95" s="10" t="s">
        <v>0</v>
      </c>
      <c r="F95" s="1">
        <v>0.16437500000000002</v>
      </c>
      <c r="R95" s="5"/>
      <c r="S95" s="5"/>
      <c r="T95" s="5"/>
      <c r="U95" s="5"/>
    </row>
    <row r="96" spans="1:21" x14ac:dyDescent="0.25">
      <c r="A96" s="2">
        <v>88</v>
      </c>
      <c r="B96" s="45">
        <v>44772</v>
      </c>
      <c r="C96" s="2" t="s">
        <v>115</v>
      </c>
      <c r="D96" s="2" t="s">
        <v>37</v>
      </c>
      <c r="E96" s="2" t="s">
        <v>0</v>
      </c>
      <c r="F96" s="1">
        <v>0.17023148148148148</v>
      </c>
      <c r="R96" s="5"/>
      <c r="S96" s="5"/>
      <c r="T96" s="5"/>
      <c r="U96" s="5"/>
    </row>
    <row r="97" spans="1:21" x14ac:dyDescent="0.25">
      <c r="A97" s="2">
        <v>89</v>
      </c>
      <c r="B97" s="45">
        <v>44773</v>
      </c>
      <c r="C97" s="10" t="s">
        <v>116</v>
      </c>
      <c r="D97" s="10" t="s">
        <v>38</v>
      </c>
      <c r="E97" s="10" t="s">
        <v>0</v>
      </c>
      <c r="F97" s="1">
        <v>0.17244212962962965</v>
      </c>
      <c r="R97" s="5"/>
      <c r="S97" s="5"/>
      <c r="T97" s="5"/>
      <c r="U97" s="5"/>
    </row>
    <row r="98" spans="1:21" x14ac:dyDescent="0.25">
      <c r="A98" s="2">
        <v>90</v>
      </c>
      <c r="B98" s="43">
        <v>44797</v>
      </c>
      <c r="C98" s="37" t="s">
        <v>118</v>
      </c>
      <c r="D98" s="37" t="s">
        <v>36</v>
      </c>
      <c r="E98" s="37" t="s">
        <v>0</v>
      </c>
      <c r="F98" s="1">
        <v>0.17951388888888889</v>
      </c>
      <c r="R98" s="5"/>
      <c r="S98" s="5"/>
      <c r="T98" s="5"/>
      <c r="U98" s="5"/>
    </row>
    <row r="99" spans="1:21" x14ac:dyDescent="0.25">
      <c r="A99" s="2">
        <v>91</v>
      </c>
      <c r="B99" s="43">
        <v>44799</v>
      </c>
      <c r="C99" s="37" t="s">
        <v>119</v>
      </c>
      <c r="D99" s="37" t="s">
        <v>53</v>
      </c>
      <c r="E99" s="37" t="s">
        <v>0</v>
      </c>
      <c r="F99" s="1">
        <v>0.17789351851851853</v>
      </c>
      <c r="R99" s="5"/>
      <c r="S99" s="5"/>
      <c r="T99" s="5"/>
      <c r="U99" s="5"/>
    </row>
    <row r="100" spans="1:21" x14ac:dyDescent="0.25">
      <c r="A100" s="2">
        <v>92</v>
      </c>
      <c r="B100" s="3">
        <v>44807</v>
      </c>
      <c r="C100" s="2" t="s">
        <v>121</v>
      </c>
      <c r="D100" s="2" t="s">
        <v>107</v>
      </c>
      <c r="E100" s="2" t="s">
        <v>108</v>
      </c>
      <c r="F100" s="1">
        <v>0.15467592592592591</v>
      </c>
      <c r="R100" s="5"/>
      <c r="S100" s="5"/>
      <c r="T100" s="5"/>
      <c r="U100" s="5"/>
    </row>
    <row r="101" spans="1:21" x14ac:dyDescent="0.25">
      <c r="A101" s="2">
        <v>93</v>
      </c>
      <c r="B101" s="44">
        <v>44814</v>
      </c>
      <c r="C101" s="38" t="s">
        <v>122</v>
      </c>
      <c r="D101" s="38" t="s">
        <v>1</v>
      </c>
      <c r="E101" s="38" t="s">
        <v>0</v>
      </c>
      <c r="F101" s="1">
        <v>0.1741087962962963</v>
      </c>
      <c r="R101" s="5"/>
      <c r="S101" s="5"/>
      <c r="T101" s="5"/>
      <c r="U101" s="5"/>
    </row>
    <row r="102" spans="1:21" x14ac:dyDescent="0.25">
      <c r="A102" s="2">
        <v>94</v>
      </c>
      <c r="B102" s="3">
        <v>44822</v>
      </c>
      <c r="C102" s="38" t="s">
        <v>4</v>
      </c>
      <c r="D102" s="38" t="s">
        <v>123</v>
      </c>
      <c r="E102" s="38" t="s">
        <v>0</v>
      </c>
      <c r="F102" s="1">
        <v>0.16899305555555555</v>
      </c>
      <c r="R102" s="5"/>
      <c r="S102" s="5"/>
      <c r="T102" s="5"/>
      <c r="U102" s="5"/>
    </row>
    <row r="103" spans="1:21" x14ac:dyDescent="0.25">
      <c r="A103" s="2">
        <v>95</v>
      </c>
      <c r="B103" s="3">
        <v>44829</v>
      </c>
      <c r="C103" s="2" t="s">
        <v>75</v>
      </c>
      <c r="D103" s="2" t="s">
        <v>76</v>
      </c>
      <c r="E103" s="2" t="s">
        <v>0</v>
      </c>
      <c r="F103" s="1">
        <v>0.16311342592592593</v>
      </c>
      <c r="R103" s="5"/>
      <c r="S103" s="5"/>
      <c r="T103" s="5"/>
      <c r="U103" s="5"/>
    </row>
    <row r="104" spans="1:21" x14ac:dyDescent="0.25">
      <c r="A104" s="2">
        <v>96</v>
      </c>
      <c r="B104" s="3">
        <v>44836</v>
      </c>
      <c r="C104" s="2" t="s">
        <v>78</v>
      </c>
      <c r="D104" s="2" t="s">
        <v>36</v>
      </c>
      <c r="E104" s="2" t="s">
        <v>0</v>
      </c>
      <c r="F104" s="1">
        <v>0.16186342592592592</v>
      </c>
      <c r="R104" s="5"/>
      <c r="S104" s="5"/>
      <c r="T104" s="5"/>
      <c r="U104" s="5"/>
    </row>
    <row r="105" spans="1:21" x14ac:dyDescent="0.25">
      <c r="A105" s="2">
        <v>97</v>
      </c>
      <c r="B105" s="3">
        <v>44843</v>
      </c>
      <c r="C105" s="2" t="s">
        <v>124</v>
      </c>
      <c r="D105" s="2" t="s">
        <v>125</v>
      </c>
      <c r="E105" s="2" t="s">
        <v>126</v>
      </c>
      <c r="F105" s="1">
        <v>0.14950231481481482</v>
      </c>
      <c r="R105" s="5"/>
      <c r="S105" s="5"/>
      <c r="T105" s="5"/>
      <c r="U105" s="5"/>
    </row>
    <row r="106" spans="1:21" x14ac:dyDescent="0.25">
      <c r="A106" s="2">
        <v>98</v>
      </c>
      <c r="B106" s="3">
        <v>44850</v>
      </c>
      <c r="C106" s="2" t="s">
        <v>127</v>
      </c>
      <c r="D106" s="2" t="s">
        <v>3</v>
      </c>
      <c r="E106" s="2" t="s">
        <v>0</v>
      </c>
      <c r="F106" s="1">
        <v>0.16542824074074072</v>
      </c>
      <c r="R106" s="5"/>
      <c r="S106" s="5"/>
      <c r="T106" s="5"/>
      <c r="U106" s="5"/>
    </row>
    <row r="107" spans="1:21" x14ac:dyDescent="0.25">
      <c r="A107" s="2">
        <v>99</v>
      </c>
      <c r="B107" s="3">
        <v>44856</v>
      </c>
      <c r="C107" s="2" t="s">
        <v>74</v>
      </c>
      <c r="D107" s="2" t="s">
        <v>5</v>
      </c>
      <c r="E107" s="2" t="s">
        <v>0</v>
      </c>
      <c r="F107" s="1">
        <v>0.1559837962962963</v>
      </c>
      <c r="R107" s="5"/>
      <c r="S107" s="5"/>
      <c r="T107" s="5"/>
      <c r="U107" s="5"/>
    </row>
    <row r="108" spans="1:21" x14ac:dyDescent="0.25">
      <c r="A108" s="2">
        <v>100</v>
      </c>
      <c r="B108" s="3">
        <v>44864</v>
      </c>
      <c r="C108" s="2" t="s">
        <v>128</v>
      </c>
      <c r="D108" s="2" t="s">
        <v>37</v>
      </c>
      <c r="E108" s="2" t="s">
        <v>0</v>
      </c>
      <c r="F108" s="1">
        <v>0.16841435185185186</v>
      </c>
      <c r="R108" s="5"/>
      <c r="S108" s="5"/>
      <c r="T108" s="5"/>
      <c r="U108" s="5"/>
    </row>
    <row r="109" spans="1:21" x14ac:dyDescent="0.25">
      <c r="A109" s="2">
        <v>101</v>
      </c>
      <c r="B109" s="3">
        <v>44866</v>
      </c>
      <c r="C109" s="2" t="s">
        <v>129</v>
      </c>
      <c r="D109" s="2" t="s">
        <v>36</v>
      </c>
      <c r="E109" s="2" t="s">
        <v>0</v>
      </c>
      <c r="F109" s="1">
        <v>0.16534722222222223</v>
      </c>
      <c r="R109" s="5"/>
      <c r="S109" s="5"/>
      <c r="T109" s="5"/>
      <c r="U109" s="5"/>
    </row>
    <row r="110" spans="1:21" ht="15.75" customHeight="1" x14ac:dyDescent="0.25">
      <c r="A110" s="2">
        <v>102</v>
      </c>
      <c r="B110" s="3">
        <v>44877</v>
      </c>
      <c r="C110" s="2" t="s">
        <v>74</v>
      </c>
      <c r="D110" s="2" t="s">
        <v>5</v>
      </c>
      <c r="E110" s="2" t="s">
        <v>0</v>
      </c>
      <c r="F110" s="1">
        <v>0.18004629629629629</v>
      </c>
      <c r="R110" s="5"/>
      <c r="S110" s="5"/>
      <c r="T110" s="5"/>
      <c r="U110" s="5"/>
    </row>
    <row r="111" spans="1:21" x14ac:dyDescent="0.25">
      <c r="A111" s="2">
        <v>103</v>
      </c>
      <c r="B111" s="3">
        <v>44885</v>
      </c>
      <c r="C111" s="2" t="s">
        <v>4</v>
      </c>
      <c r="D111" s="2" t="s">
        <v>42</v>
      </c>
      <c r="E111" s="2" t="s">
        <v>0</v>
      </c>
      <c r="F111" s="1">
        <v>0.16983796296296297</v>
      </c>
      <c r="R111" s="5"/>
      <c r="S111" s="5"/>
      <c r="T111" s="5"/>
      <c r="U111" s="5"/>
    </row>
    <row r="112" spans="1:21" x14ac:dyDescent="0.25">
      <c r="A112" s="2">
        <v>104</v>
      </c>
      <c r="B112" s="3">
        <v>44892</v>
      </c>
      <c r="C112" s="2" t="s">
        <v>130</v>
      </c>
      <c r="D112" s="2" t="s">
        <v>37</v>
      </c>
      <c r="E112" s="2" t="s">
        <v>0</v>
      </c>
      <c r="F112" s="1">
        <v>0.17025462962962964</v>
      </c>
      <c r="L112" s="7"/>
      <c r="R112" s="5"/>
      <c r="S112" s="5"/>
      <c r="T112" s="5"/>
      <c r="U112" s="5"/>
    </row>
    <row r="113" spans="1:21" x14ac:dyDescent="0.25">
      <c r="A113" s="2">
        <v>105</v>
      </c>
      <c r="B113" s="3">
        <v>44899</v>
      </c>
      <c r="C113" s="2" t="s">
        <v>131</v>
      </c>
      <c r="D113" s="2" t="s">
        <v>132</v>
      </c>
      <c r="E113" s="2" t="s">
        <v>0</v>
      </c>
      <c r="F113" s="1">
        <v>0.17953703703703705</v>
      </c>
      <c r="R113" s="5"/>
      <c r="S113" s="5"/>
      <c r="T113" s="5"/>
      <c r="U113" s="5"/>
    </row>
    <row r="114" spans="1:21" x14ac:dyDescent="0.25">
      <c r="A114" s="2">
        <v>106</v>
      </c>
      <c r="B114" s="3">
        <v>44905</v>
      </c>
      <c r="C114" s="2" t="s">
        <v>74</v>
      </c>
      <c r="D114" s="2" t="s">
        <v>5</v>
      </c>
      <c r="E114" s="2" t="s">
        <v>0</v>
      </c>
      <c r="F114" s="1">
        <v>0.15940972222222222</v>
      </c>
      <c r="R114" s="5"/>
      <c r="S114" s="5"/>
      <c r="T114" s="5"/>
      <c r="U114" s="5"/>
    </row>
    <row r="115" spans="1:21" x14ac:dyDescent="0.25">
      <c r="A115" s="2">
        <v>107</v>
      </c>
      <c r="B115" s="3">
        <v>44909</v>
      </c>
      <c r="C115" s="2" t="s">
        <v>133</v>
      </c>
      <c r="D115" s="2" t="s">
        <v>37</v>
      </c>
      <c r="E115" s="2" t="s">
        <v>0</v>
      </c>
      <c r="F115" s="1">
        <v>0.17697916666666666</v>
      </c>
      <c r="R115" s="5"/>
      <c r="S115" s="5"/>
      <c r="T115" s="5"/>
      <c r="U115" s="5"/>
    </row>
    <row r="116" spans="1:21" x14ac:dyDescent="0.25">
      <c r="A116" s="2">
        <v>108</v>
      </c>
      <c r="B116" s="3">
        <v>44912</v>
      </c>
      <c r="C116" s="2" t="s">
        <v>135</v>
      </c>
      <c r="D116" s="2" t="s">
        <v>134</v>
      </c>
      <c r="E116" s="2" t="s">
        <v>0</v>
      </c>
      <c r="F116" s="1">
        <v>0.17533564814814814</v>
      </c>
      <c r="R116" s="5"/>
      <c r="S116" s="5"/>
      <c r="T116" s="5"/>
      <c r="U116" s="5"/>
    </row>
    <row r="117" spans="1:21" x14ac:dyDescent="0.25">
      <c r="A117" s="2">
        <v>109</v>
      </c>
      <c r="B117" s="3">
        <v>44918</v>
      </c>
      <c r="C117" s="2" t="s">
        <v>136</v>
      </c>
      <c r="D117" s="2" t="s">
        <v>137</v>
      </c>
      <c r="E117" s="2" t="s">
        <v>0</v>
      </c>
      <c r="F117" s="1">
        <v>0.16236111111111109</v>
      </c>
      <c r="R117" s="5"/>
      <c r="S117" s="5"/>
      <c r="T117" s="5"/>
      <c r="U117" s="5"/>
    </row>
    <row r="118" spans="1:21" x14ac:dyDescent="0.25">
      <c r="A118" s="2">
        <v>110</v>
      </c>
      <c r="B118" s="3">
        <v>44920</v>
      </c>
      <c r="C118" s="2" t="s">
        <v>81</v>
      </c>
      <c r="D118" s="2" t="s">
        <v>67</v>
      </c>
      <c r="E118" s="2" t="s">
        <v>0</v>
      </c>
      <c r="F118" s="1">
        <v>0.1502199074074074</v>
      </c>
      <c r="R118" s="5"/>
      <c r="S118" s="5"/>
      <c r="T118" s="5"/>
      <c r="U118" s="5"/>
    </row>
    <row r="119" spans="1:21" ht="14.25" customHeight="1" x14ac:dyDescent="0.25">
      <c r="A119" s="2">
        <v>111</v>
      </c>
      <c r="B119" s="45">
        <v>44923</v>
      </c>
      <c r="C119" s="2" t="s">
        <v>4</v>
      </c>
      <c r="D119" s="2" t="s">
        <v>138</v>
      </c>
      <c r="E119" s="2" t="s">
        <v>0</v>
      </c>
      <c r="F119" s="1">
        <v>0.15724537037037037</v>
      </c>
      <c r="R119" s="5"/>
      <c r="S119" s="5"/>
      <c r="T119" s="5"/>
      <c r="U119" s="5"/>
    </row>
    <row r="120" spans="1:21" x14ac:dyDescent="0.25">
      <c r="A120" s="2">
        <v>112</v>
      </c>
      <c r="B120" s="45">
        <v>44924</v>
      </c>
      <c r="C120" s="2" t="s">
        <v>140</v>
      </c>
      <c r="D120" s="2" t="s">
        <v>139</v>
      </c>
      <c r="E120" s="2" t="s">
        <v>0</v>
      </c>
      <c r="F120" s="1">
        <v>0.17877314814814815</v>
      </c>
      <c r="R120" s="5"/>
      <c r="S120" s="5"/>
      <c r="T120" s="5"/>
      <c r="U120" s="5"/>
    </row>
    <row r="121" spans="1:21" x14ac:dyDescent="0.25">
      <c r="A121" s="2">
        <v>113</v>
      </c>
      <c r="B121" s="3">
        <v>44926</v>
      </c>
      <c r="C121" s="2" t="s">
        <v>141</v>
      </c>
      <c r="D121" s="2" t="s">
        <v>37</v>
      </c>
      <c r="E121" s="2" t="s">
        <v>0</v>
      </c>
      <c r="F121" s="1">
        <v>0.16642361111111112</v>
      </c>
      <c r="R121" s="5"/>
      <c r="S121" s="5"/>
      <c r="T121" s="5"/>
      <c r="U121" s="5"/>
    </row>
    <row r="122" spans="1:21" x14ac:dyDescent="0.25">
      <c r="A122" s="2">
        <v>114</v>
      </c>
      <c r="B122" s="3">
        <v>44934</v>
      </c>
      <c r="C122" s="2" t="s">
        <v>142</v>
      </c>
      <c r="D122" s="2" t="s">
        <v>5</v>
      </c>
      <c r="E122" s="2" t="s">
        <v>0</v>
      </c>
      <c r="F122" s="1">
        <v>0.17368055555555553</v>
      </c>
      <c r="R122" s="5"/>
      <c r="S122" s="5"/>
      <c r="T122" s="5"/>
      <c r="U122" s="5"/>
    </row>
    <row r="123" spans="1:21" x14ac:dyDescent="0.25">
      <c r="A123" s="2">
        <v>115</v>
      </c>
      <c r="B123" s="3">
        <v>45011</v>
      </c>
      <c r="C123" s="2" t="s">
        <v>143</v>
      </c>
      <c r="D123" s="2" t="s">
        <v>144</v>
      </c>
      <c r="E123" s="2" t="s">
        <v>145</v>
      </c>
      <c r="F123" s="1">
        <v>0.15284722222222222</v>
      </c>
      <c r="R123" s="5"/>
      <c r="S123" s="5"/>
      <c r="T123" s="5"/>
      <c r="U123" s="5"/>
    </row>
    <row r="124" spans="1:21" x14ac:dyDescent="0.25">
      <c r="A124" s="2">
        <v>116</v>
      </c>
      <c r="B124" s="3">
        <v>45060</v>
      </c>
      <c r="C124" s="2" t="s">
        <v>146</v>
      </c>
      <c r="D124" s="2" t="s">
        <v>5</v>
      </c>
      <c r="E124" s="2" t="s">
        <v>0</v>
      </c>
      <c r="F124" s="1">
        <v>0.16774305555555555</v>
      </c>
      <c r="R124" s="5"/>
      <c r="S124" s="5"/>
      <c r="T124" s="5"/>
      <c r="U124" s="5"/>
    </row>
    <row r="125" spans="1:21" x14ac:dyDescent="0.25">
      <c r="A125" s="2">
        <v>117</v>
      </c>
      <c r="B125" s="3">
        <v>45074</v>
      </c>
      <c r="C125" s="2" t="s">
        <v>147</v>
      </c>
      <c r="D125" s="2" t="s">
        <v>139</v>
      </c>
      <c r="E125" s="2" t="s">
        <v>0</v>
      </c>
      <c r="F125" s="1">
        <v>0.17513888888888887</v>
      </c>
      <c r="G125" s="8"/>
      <c r="R125" s="5"/>
      <c r="S125" s="5"/>
      <c r="T125" s="5"/>
      <c r="U125" s="5"/>
    </row>
    <row r="126" spans="1:21" x14ac:dyDescent="0.25">
      <c r="A126" s="2">
        <v>118</v>
      </c>
      <c r="B126" s="3">
        <v>45080</v>
      </c>
      <c r="C126" s="2" t="s">
        <v>148</v>
      </c>
      <c r="D126" s="2" t="s">
        <v>36</v>
      </c>
      <c r="E126" s="2" t="s">
        <v>0</v>
      </c>
      <c r="F126" s="1">
        <v>0.16537037037037036</v>
      </c>
      <c r="R126" s="5"/>
      <c r="S126" s="5"/>
      <c r="T126" s="5"/>
      <c r="U126" s="5"/>
    </row>
    <row r="127" spans="1:21" x14ac:dyDescent="0.25">
      <c r="A127" s="2">
        <v>119</v>
      </c>
      <c r="B127" s="3">
        <v>45088</v>
      </c>
      <c r="C127" s="2" t="s">
        <v>149</v>
      </c>
      <c r="D127" s="2" t="s">
        <v>37</v>
      </c>
      <c r="E127" s="2" t="s">
        <v>0</v>
      </c>
      <c r="F127" s="1">
        <v>0.1789699074074074</v>
      </c>
      <c r="R127" s="5"/>
      <c r="S127" s="5"/>
      <c r="T127" s="5"/>
      <c r="U127" s="5"/>
    </row>
    <row r="128" spans="1:21" x14ac:dyDescent="0.25">
      <c r="A128" s="2">
        <v>120</v>
      </c>
      <c r="B128" s="3">
        <v>45101</v>
      </c>
      <c r="C128" s="2" t="s">
        <v>150</v>
      </c>
      <c r="D128" s="2" t="s">
        <v>53</v>
      </c>
      <c r="E128" s="2" t="s">
        <v>0</v>
      </c>
      <c r="F128" s="1">
        <v>0.17681712962962962</v>
      </c>
      <c r="R128" s="5"/>
      <c r="S128" s="5"/>
      <c r="T128" s="5"/>
      <c r="U128" s="5"/>
    </row>
    <row r="129" spans="1:21" x14ac:dyDescent="0.25">
      <c r="A129" s="2">
        <v>121</v>
      </c>
      <c r="B129" s="3">
        <v>45157</v>
      </c>
      <c r="C129" s="2" t="s">
        <v>151</v>
      </c>
      <c r="D129" s="2" t="s">
        <v>93</v>
      </c>
      <c r="E129" s="2" t="s">
        <v>0</v>
      </c>
      <c r="F129" s="1">
        <v>0.16800925925925925</v>
      </c>
      <c r="R129" s="5"/>
      <c r="S129" s="5"/>
      <c r="T129" s="5"/>
      <c r="U129" s="5"/>
    </row>
    <row r="130" spans="1:21" x14ac:dyDescent="0.25">
      <c r="A130" s="2">
        <v>122</v>
      </c>
      <c r="B130" s="3">
        <v>45164</v>
      </c>
      <c r="C130" s="2" t="s">
        <v>152</v>
      </c>
      <c r="D130" s="2" t="s">
        <v>153</v>
      </c>
      <c r="E130" s="2" t="s">
        <v>0</v>
      </c>
      <c r="F130" s="1">
        <v>0.17483796296296297</v>
      </c>
      <c r="R130" s="5"/>
      <c r="S130" s="5"/>
      <c r="T130" s="5"/>
      <c r="U130" s="5"/>
    </row>
    <row r="131" spans="1:21" x14ac:dyDescent="0.25">
      <c r="A131" s="2">
        <v>123</v>
      </c>
      <c r="B131" s="3">
        <v>45177</v>
      </c>
      <c r="C131" s="2" t="s">
        <v>154</v>
      </c>
      <c r="D131" s="2" t="s">
        <v>155</v>
      </c>
      <c r="E131" s="2" t="s">
        <v>0</v>
      </c>
      <c r="F131" s="1">
        <v>0.18366898148148147</v>
      </c>
      <c r="R131" s="5"/>
      <c r="S131" s="5"/>
      <c r="T131" s="5"/>
      <c r="U131" s="5"/>
    </row>
    <row r="132" spans="1:21" x14ac:dyDescent="0.25">
      <c r="A132" s="2">
        <v>124</v>
      </c>
      <c r="B132" s="3">
        <v>45423</v>
      </c>
      <c r="C132" s="2" t="s">
        <v>156</v>
      </c>
      <c r="D132" s="2" t="s">
        <v>37</v>
      </c>
      <c r="E132" s="2" t="s">
        <v>0</v>
      </c>
      <c r="F132" s="1">
        <v>0.17478009259259261</v>
      </c>
      <c r="R132" s="5"/>
      <c r="S132" s="5"/>
      <c r="T132" s="5"/>
      <c r="U132" s="5"/>
    </row>
    <row r="133" spans="1:21" x14ac:dyDescent="0.25">
      <c r="A133" s="2">
        <v>125</v>
      </c>
      <c r="B133" s="3">
        <v>45437</v>
      </c>
      <c r="C133" s="2" t="s">
        <v>157</v>
      </c>
      <c r="D133" s="2" t="s">
        <v>155</v>
      </c>
      <c r="E133" s="2" t="s">
        <v>0</v>
      </c>
      <c r="F133" s="1">
        <v>0.15810185185185185</v>
      </c>
      <c r="R133" s="5"/>
      <c r="S133" s="5"/>
      <c r="T133" s="5"/>
      <c r="U133" s="5"/>
    </row>
    <row r="134" spans="1:21" x14ac:dyDescent="0.25">
      <c r="A134" s="2">
        <v>126</v>
      </c>
      <c r="B134" s="3">
        <v>45452</v>
      </c>
      <c r="C134" s="2" t="s">
        <v>158</v>
      </c>
      <c r="D134" s="2" t="s">
        <v>37</v>
      </c>
      <c r="E134" s="2" t="s">
        <v>0</v>
      </c>
      <c r="F134" s="1">
        <v>0.16828703703703704</v>
      </c>
      <c r="R134" s="5"/>
      <c r="S134" s="5"/>
      <c r="T134" s="5"/>
      <c r="U134" s="5"/>
    </row>
    <row r="135" spans="1:21" x14ac:dyDescent="0.25">
      <c r="A135" s="2">
        <v>127</v>
      </c>
      <c r="B135" s="3">
        <v>45465</v>
      </c>
      <c r="C135" s="2" t="s">
        <v>159</v>
      </c>
      <c r="D135" s="2" t="s">
        <v>39</v>
      </c>
      <c r="E135" s="2" t="s">
        <v>0</v>
      </c>
      <c r="F135" s="1">
        <v>0.16901620370370371</v>
      </c>
      <c r="R135" s="5"/>
      <c r="S135" s="5"/>
      <c r="T135" s="5"/>
      <c r="U135" s="5"/>
    </row>
    <row r="136" spans="1:21" x14ac:dyDescent="0.25">
      <c r="A136" s="2">
        <v>128</v>
      </c>
      <c r="B136" s="3">
        <v>45475</v>
      </c>
      <c r="C136" s="2" t="s">
        <v>129</v>
      </c>
      <c r="D136" s="2" t="s">
        <v>36</v>
      </c>
      <c r="E136" s="2" t="s">
        <v>0</v>
      </c>
      <c r="F136" s="1">
        <v>0.16339120370370369</v>
      </c>
      <c r="R136" s="5"/>
      <c r="S136" s="5"/>
      <c r="T136" s="5"/>
      <c r="U136" s="5"/>
    </row>
    <row r="137" spans="1:21" x14ac:dyDescent="0.25">
      <c r="A137" s="2">
        <v>129</v>
      </c>
      <c r="B137" s="3">
        <v>45493</v>
      </c>
      <c r="C137" s="2" t="s">
        <v>160</v>
      </c>
      <c r="D137" s="2" t="s">
        <v>38</v>
      </c>
      <c r="E137" s="2" t="s">
        <v>0</v>
      </c>
      <c r="F137" s="1">
        <v>0.15846064814814814</v>
      </c>
      <c r="R137" s="5"/>
      <c r="S137" s="5"/>
      <c r="T137" s="5"/>
      <c r="U137" s="5"/>
    </row>
    <row r="138" spans="1:21" x14ac:dyDescent="0.25">
      <c r="A138" s="2">
        <v>130</v>
      </c>
      <c r="B138" s="3">
        <v>45507</v>
      </c>
      <c r="C138" s="2" t="s">
        <v>161</v>
      </c>
      <c r="D138" s="2" t="s">
        <v>38</v>
      </c>
      <c r="E138" s="2" t="s">
        <v>0</v>
      </c>
      <c r="F138" s="1">
        <v>0.16312499999999999</v>
      </c>
      <c r="R138" s="5"/>
      <c r="S138" s="5"/>
      <c r="T138" s="5"/>
      <c r="U138" s="5"/>
    </row>
    <row r="139" spans="1:21" x14ac:dyDescent="0.25">
      <c r="A139" s="2">
        <v>131</v>
      </c>
      <c r="B139" s="3">
        <v>45521</v>
      </c>
      <c r="C139" s="2" t="s">
        <v>162</v>
      </c>
      <c r="D139" s="2" t="s">
        <v>38</v>
      </c>
      <c r="E139" s="2" t="s">
        <v>0</v>
      </c>
      <c r="F139" s="1">
        <v>0.16239583333333332</v>
      </c>
      <c r="R139" s="5"/>
      <c r="S139" s="5"/>
      <c r="T139" s="5"/>
      <c r="U139" s="5"/>
    </row>
    <row r="140" spans="1:21" x14ac:dyDescent="0.25">
      <c r="A140" s="2">
        <v>132</v>
      </c>
      <c r="B140" s="3">
        <v>45535</v>
      </c>
      <c r="C140" s="2" t="s">
        <v>163</v>
      </c>
      <c r="D140" s="2" t="s">
        <v>37</v>
      </c>
      <c r="E140" s="2" t="s">
        <v>0</v>
      </c>
      <c r="F140" s="1">
        <v>0.17002314814814815</v>
      </c>
      <c r="R140" s="5"/>
      <c r="S140" s="5"/>
      <c r="T140" s="5"/>
      <c r="U140" s="5"/>
    </row>
    <row r="141" spans="1:21" x14ac:dyDescent="0.25">
      <c r="A141" s="2">
        <v>133</v>
      </c>
      <c r="B141" s="3">
        <v>45549</v>
      </c>
      <c r="C141" s="2" t="s">
        <v>164</v>
      </c>
      <c r="D141" s="2" t="s">
        <v>37</v>
      </c>
      <c r="E141" s="2" t="s">
        <v>0</v>
      </c>
      <c r="F141" s="1">
        <v>0.17172453703703705</v>
      </c>
      <c r="R141" s="5"/>
      <c r="S141" s="5"/>
      <c r="T141" s="5"/>
      <c r="U141" s="5"/>
    </row>
    <row r="142" spans="1:21" x14ac:dyDescent="0.25">
      <c r="A142" s="2">
        <v>134</v>
      </c>
      <c r="B142" s="3">
        <v>45556</v>
      </c>
      <c r="C142" s="2" t="s">
        <v>165</v>
      </c>
      <c r="D142" s="2" t="s">
        <v>137</v>
      </c>
      <c r="E142" s="2" t="s">
        <v>0</v>
      </c>
      <c r="F142" s="1">
        <v>0.16003472222222223</v>
      </c>
      <c r="R142" s="5"/>
      <c r="S142" s="5"/>
      <c r="T142" s="5"/>
      <c r="U142" s="5"/>
    </row>
    <row r="143" spans="1:21" x14ac:dyDescent="0.25">
      <c r="A143" s="2">
        <v>135</v>
      </c>
      <c r="B143" s="3">
        <v>45577</v>
      </c>
      <c r="C143" s="2" t="s">
        <v>166</v>
      </c>
      <c r="D143" s="2" t="s">
        <v>53</v>
      </c>
      <c r="E143" s="2" t="s">
        <v>0</v>
      </c>
      <c r="F143" s="1">
        <v>0.15871527777777777</v>
      </c>
      <c r="R143" s="5"/>
      <c r="S143" s="5"/>
      <c r="T143" s="5"/>
      <c r="U143" s="5"/>
    </row>
    <row r="144" spans="1:21" x14ac:dyDescent="0.25">
      <c r="A144" s="2">
        <v>136</v>
      </c>
      <c r="B144" s="3">
        <v>45591</v>
      </c>
      <c r="C144" s="2" t="s">
        <v>167</v>
      </c>
      <c r="D144" s="2" t="s">
        <v>53</v>
      </c>
      <c r="E144" s="2" t="s">
        <v>0</v>
      </c>
      <c r="F144" s="1">
        <v>0.15715277777777778</v>
      </c>
      <c r="R144" s="5"/>
      <c r="S144" s="5"/>
      <c r="T144" s="5"/>
      <c r="U144" s="5"/>
    </row>
    <row r="145" spans="1:21" x14ac:dyDescent="0.25">
      <c r="A145" s="2">
        <v>137</v>
      </c>
      <c r="B145" s="3">
        <v>45606</v>
      </c>
      <c r="C145" s="2" t="s">
        <v>168</v>
      </c>
      <c r="D145" s="2" t="s">
        <v>37</v>
      </c>
      <c r="E145" s="2" t="s">
        <v>0</v>
      </c>
      <c r="F145" s="1">
        <v>0.16898148148148148</v>
      </c>
      <c r="R145" s="5"/>
      <c r="S145" s="5"/>
      <c r="T145" s="5"/>
      <c r="U145" s="5"/>
    </row>
    <row r="146" spans="1:21" x14ac:dyDescent="0.25">
      <c r="A146" s="2"/>
      <c r="B146" s="3"/>
      <c r="C146" s="2"/>
      <c r="D146" s="2"/>
      <c r="E146" s="2"/>
      <c r="F146" s="1"/>
      <c r="R146" s="5"/>
      <c r="S146" s="5"/>
      <c r="T146" s="5"/>
      <c r="U146" s="5"/>
    </row>
    <row r="147" spans="1:21" x14ac:dyDescent="0.25">
      <c r="A147" s="2"/>
      <c r="B147" s="3"/>
      <c r="C147" s="2"/>
      <c r="D147" s="2"/>
      <c r="E147" s="2"/>
      <c r="F147" s="1"/>
      <c r="R147" s="5"/>
      <c r="S147" s="5"/>
      <c r="T147" s="5"/>
      <c r="U147" s="5"/>
    </row>
    <row r="148" spans="1:21" x14ac:dyDescent="0.25">
      <c r="A148" s="2"/>
      <c r="B148" s="3"/>
      <c r="C148" s="2"/>
      <c r="D148" s="2"/>
      <c r="E148" s="2"/>
      <c r="F148" s="1"/>
      <c r="R148" s="5"/>
      <c r="S148" s="5"/>
      <c r="T148" s="5"/>
      <c r="U148" s="5"/>
    </row>
    <row r="149" spans="1:21" x14ac:dyDescent="0.25">
      <c r="A149" s="2"/>
      <c r="B149" s="3"/>
      <c r="C149" s="2"/>
      <c r="D149" s="2"/>
      <c r="E149" s="2"/>
      <c r="F149" s="1"/>
      <c r="R149" s="5"/>
      <c r="S149" s="5"/>
      <c r="T149" s="5"/>
      <c r="U149" s="5"/>
    </row>
    <row r="150" spans="1:21" x14ac:dyDescent="0.25">
      <c r="A150" s="2"/>
      <c r="B150" s="3"/>
      <c r="C150" s="2"/>
      <c r="D150" s="2"/>
      <c r="E150" s="2"/>
      <c r="F150" s="1"/>
      <c r="R150" s="5"/>
      <c r="S150" s="5"/>
      <c r="T150" s="5"/>
      <c r="U150" s="5"/>
    </row>
    <row r="151" spans="1:21" x14ac:dyDescent="0.25">
      <c r="A151" s="2"/>
      <c r="B151" s="3"/>
      <c r="C151" s="2"/>
      <c r="D151" s="2"/>
      <c r="E151" s="2"/>
      <c r="F151" s="1"/>
      <c r="R151" s="5"/>
      <c r="S151" s="5"/>
      <c r="T151" s="5"/>
      <c r="U151" s="5"/>
    </row>
    <row r="152" spans="1:21" x14ac:dyDescent="0.25">
      <c r="A152" s="2"/>
      <c r="B152" s="3"/>
      <c r="C152" s="2"/>
      <c r="D152" s="2"/>
      <c r="E152" s="2"/>
      <c r="F152" s="1"/>
      <c r="R152" s="5"/>
      <c r="S152" s="5"/>
      <c r="T152" s="5"/>
      <c r="U152" s="5"/>
    </row>
    <row r="153" spans="1:21" x14ac:dyDescent="0.25">
      <c r="A153" s="2"/>
      <c r="B153" s="3"/>
      <c r="C153" s="2"/>
      <c r="D153" s="2"/>
      <c r="E153" s="2"/>
      <c r="F153" s="1"/>
      <c r="R153" s="5"/>
      <c r="S153" s="5"/>
      <c r="T153" s="5"/>
      <c r="U153" s="5"/>
    </row>
    <row r="154" spans="1:21" x14ac:dyDescent="0.25">
      <c r="A154" s="2"/>
      <c r="B154" s="3"/>
      <c r="C154" s="2"/>
      <c r="D154" s="2"/>
      <c r="E154" s="2"/>
      <c r="F154" s="1"/>
      <c r="R154" s="5"/>
      <c r="S154" s="5"/>
      <c r="T154" s="5"/>
      <c r="U154" s="5"/>
    </row>
    <row r="155" spans="1:21" x14ac:dyDescent="0.25">
      <c r="A155" s="2"/>
      <c r="B155" s="3"/>
      <c r="C155" s="2"/>
      <c r="D155" s="2"/>
      <c r="E155" s="2"/>
      <c r="F155" s="1"/>
      <c r="R155" s="5"/>
      <c r="S155" s="5"/>
      <c r="T155" s="5"/>
      <c r="U155" s="5"/>
    </row>
    <row r="156" spans="1:21" x14ac:dyDescent="0.25">
      <c r="A156" s="2"/>
      <c r="B156" s="3"/>
      <c r="C156" s="2"/>
      <c r="D156" s="2"/>
      <c r="E156" s="2"/>
      <c r="F156" s="1"/>
      <c r="R156" s="5"/>
      <c r="S156" s="5"/>
      <c r="T156" s="5"/>
      <c r="U156" s="5"/>
    </row>
    <row r="157" spans="1:21" x14ac:dyDescent="0.25">
      <c r="A157" s="2"/>
      <c r="B157" s="3"/>
      <c r="C157" s="2"/>
      <c r="D157" s="2"/>
      <c r="E157" s="2"/>
      <c r="F157" s="1"/>
      <c r="R157" s="5"/>
      <c r="S157" s="5"/>
      <c r="T157" s="5"/>
      <c r="U157" s="5"/>
    </row>
    <row r="158" spans="1:21" x14ac:dyDescent="0.25">
      <c r="A158" s="2"/>
      <c r="B158" s="3"/>
      <c r="C158" s="2"/>
      <c r="D158" s="2"/>
      <c r="E158" s="2"/>
      <c r="F158" s="1"/>
      <c r="R158" s="5"/>
      <c r="S158" s="5"/>
      <c r="T158" s="5"/>
      <c r="U158" s="5"/>
    </row>
    <row r="159" spans="1:21" x14ac:dyDescent="0.25">
      <c r="A159" s="2"/>
      <c r="B159" s="3"/>
      <c r="C159" s="2"/>
      <c r="D159" s="2"/>
      <c r="E159" s="2"/>
      <c r="F159" s="1"/>
      <c r="R159" s="5"/>
      <c r="S159" s="5"/>
      <c r="T159" s="5"/>
      <c r="U159" s="5"/>
    </row>
    <row r="160" spans="1:21" x14ac:dyDescent="0.25">
      <c r="A160" s="2"/>
      <c r="B160" s="3"/>
      <c r="C160" s="2"/>
      <c r="D160" s="2"/>
      <c r="E160" s="2"/>
      <c r="F160" s="1"/>
      <c r="R160" s="5"/>
      <c r="S160" s="5"/>
      <c r="T160" s="5"/>
      <c r="U160" s="5"/>
    </row>
    <row r="161" spans="1:21" x14ac:dyDescent="0.25">
      <c r="A161" s="2"/>
      <c r="B161" s="3"/>
      <c r="C161" s="2"/>
      <c r="D161" s="2"/>
      <c r="E161" s="2"/>
      <c r="F161" s="1"/>
      <c r="R161" s="5"/>
      <c r="S161" s="5"/>
      <c r="T161" s="5"/>
      <c r="U161" s="5"/>
    </row>
    <row r="162" spans="1:21" x14ac:dyDescent="0.25">
      <c r="A162" s="2"/>
      <c r="B162" s="3"/>
      <c r="C162" s="2"/>
      <c r="D162" s="2"/>
      <c r="E162" s="2"/>
      <c r="F162" s="1"/>
      <c r="R162" s="5"/>
      <c r="S162" s="5"/>
      <c r="T162" s="5"/>
      <c r="U162" s="5"/>
    </row>
    <row r="163" spans="1:21" x14ac:dyDescent="0.25">
      <c r="A163" s="2"/>
      <c r="B163" s="3"/>
      <c r="C163" s="2"/>
      <c r="D163" s="2"/>
      <c r="E163" s="2"/>
      <c r="F163" s="1"/>
      <c r="R163" s="5"/>
      <c r="S163" s="5"/>
      <c r="T163" s="5"/>
      <c r="U163" s="5"/>
    </row>
    <row r="164" spans="1:21" x14ac:dyDescent="0.25">
      <c r="A164" s="2"/>
      <c r="B164" s="3"/>
      <c r="C164" s="2"/>
      <c r="D164" s="2"/>
      <c r="E164" s="2"/>
      <c r="F164" s="1"/>
      <c r="R164" s="5"/>
      <c r="S164" s="5"/>
      <c r="T164" s="5"/>
      <c r="U164" s="5"/>
    </row>
    <row r="165" spans="1:21" x14ac:dyDescent="0.25">
      <c r="A165" s="2"/>
      <c r="B165" s="3"/>
      <c r="C165" s="2"/>
      <c r="D165" s="2"/>
      <c r="E165" s="2"/>
      <c r="F165" s="1"/>
      <c r="R165" s="5"/>
      <c r="S165" s="5"/>
      <c r="T165" s="5"/>
      <c r="U165" s="5"/>
    </row>
    <row r="166" spans="1:21" x14ac:dyDescent="0.25">
      <c r="A166" s="2"/>
      <c r="B166" s="3"/>
      <c r="C166" s="2"/>
      <c r="D166" s="2"/>
      <c r="E166" s="2"/>
      <c r="F166" s="1"/>
      <c r="R166" s="5"/>
      <c r="S166" s="5"/>
      <c r="T166" s="5"/>
      <c r="U166" s="5"/>
    </row>
    <row r="167" spans="1:21" x14ac:dyDescent="0.25">
      <c r="A167" s="2"/>
      <c r="B167" s="3"/>
      <c r="C167" s="2"/>
      <c r="D167" s="2"/>
      <c r="E167" s="2"/>
      <c r="F167" s="1"/>
      <c r="R167" s="5"/>
      <c r="S167" s="5"/>
      <c r="T167" s="5"/>
      <c r="U167" s="5"/>
    </row>
    <row r="168" spans="1:21" x14ac:dyDescent="0.25">
      <c r="A168" s="2"/>
      <c r="B168" s="3"/>
      <c r="C168" s="2"/>
      <c r="D168" s="2"/>
      <c r="E168" s="2"/>
      <c r="F168" s="1"/>
      <c r="R168" s="5"/>
      <c r="S168" s="5"/>
      <c r="T168" s="5"/>
      <c r="U168" s="5"/>
    </row>
    <row r="169" spans="1:21" x14ac:dyDescent="0.25">
      <c r="A169" s="2"/>
      <c r="B169" s="3"/>
      <c r="C169" s="2"/>
      <c r="D169" s="2"/>
      <c r="E169" s="2"/>
      <c r="F169" s="1"/>
      <c r="R169" s="5"/>
      <c r="S169" s="5"/>
      <c r="T169" s="5"/>
      <c r="U169" s="5"/>
    </row>
    <row r="170" spans="1:21" x14ac:dyDescent="0.25">
      <c r="A170" s="2"/>
      <c r="B170" s="3"/>
      <c r="C170" s="2"/>
      <c r="D170" s="2"/>
      <c r="E170" s="2"/>
      <c r="F170" s="1"/>
      <c r="R170" s="5"/>
      <c r="S170" s="5"/>
      <c r="T170" s="5"/>
      <c r="U170" s="5"/>
    </row>
    <row r="171" spans="1:21" x14ac:dyDescent="0.25">
      <c r="A171" s="2"/>
      <c r="B171" s="3"/>
      <c r="C171" s="2"/>
      <c r="D171" s="2"/>
      <c r="E171" s="2"/>
      <c r="F171" s="1"/>
      <c r="R171" s="5"/>
      <c r="S171" s="5"/>
      <c r="T171" s="5"/>
      <c r="U171" s="5"/>
    </row>
    <row r="172" spans="1:21" x14ac:dyDescent="0.25">
      <c r="A172" s="2"/>
      <c r="B172" s="3"/>
      <c r="C172" s="2"/>
      <c r="D172" s="2"/>
      <c r="E172" s="2"/>
      <c r="F172" s="1"/>
      <c r="R172" s="5"/>
      <c r="S172" s="5"/>
      <c r="T172" s="5"/>
      <c r="U172" s="5"/>
    </row>
    <row r="173" spans="1:21" x14ac:dyDescent="0.25">
      <c r="A173" s="2"/>
      <c r="B173" s="3"/>
      <c r="C173" s="2"/>
      <c r="D173" s="2"/>
      <c r="E173" s="2"/>
      <c r="F173" s="1"/>
      <c r="R173" s="5"/>
      <c r="S173" s="5"/>
      <c r="T173" s="5"/>
      <c r="U173" s="5"/>
    </row>
    <row r="174" spans="1:21" x14ac:dyDescent="0.25">
      <c r="A174" s="2"/>
      <c r="B174" s="3"/>
      <c r="C174" s="2"/>
      <c r="D174" s="2"/>
      <c r="E174" s="2"/>
      <c r="F174" s="1"/>
      <c r="R174" s="5"/>
      <c r="S174" s="5"/>
      <c r="T174" s="5"/>
      <c r="U174" s="5"/>
    </row>
    <row r="175" spans="1:21" x14ac:dyDescent="0.25">
      <c r="A175" s="2"/>
      <c r="B175" s="3"/>
      <c r="C175" s="2"/>
      <c r="D175" s="2"/>
      <c r="E175" s="2"/>
      <c r="F175" s="1"/>
      <c r="R175" s="5"/>
      <c r="S175" s="5"/>
      <c r="T175" s="5"/>
      <c r="U175" s="5"/>
    </row>
    <row r="176" spans="1:21" x14ac:dyDescent="0.25">
      <c r="A176" s="2"/>
      <c r="B176" s="3"/>
      <c r="C176" s="2"/>
      <c r="D176" s="2"/>
      <c r="E176" s="2"/>
      <c r="F176" s="1"/>
      <c r="R176" s="5"/>
      <c r="S176" s="5"/>
      <c r="T176" s="5"/>
      <c r="U176" s="5"/>
    </row>
    <row r="177" spans="1:21" x14ac:dyDescent="0.25">
      <c r="A177" s="2"/>
      <c r="B177" s="3"/>
      <c r="C177" s="2"/>
      <c r="D177" s="2"/>
      <c r="E177" s="2"/>
      <c r="F177" s="1"/>
      <c r="R177" s="5"/>
      <c r="S177" s="5"/>
      <c r="T177" s="5"/>
      <c r="U177" s="5"/>
    </row>
    <row r="178" spans="1:21" x14ac:dyDescent="0.25">
      <c r="A178" s="2"/>
      <c r="B178" s="3"/>
      <c r="C178" s="2"/>
      <c r="D178" s="2"/>
      <c r="E178" s="2"/>
      <c r="F178" s="1"/>
      <c r="R178" s="5"/>
      <c r="S178" s="5"/>
      <c r="T178" s="5"/>
      <c r="U178" s="5"/>
    </row>
    <row r="179" spans="1:21" x14ac:dyDescent="0.25">
      <c r="A179" s="2"/>
      <c r="B179" s="3"/>
      <c r="C179" s="2"/>
      <c r="D179" s="2"/>
      <c r="E179" s="2"/>
      <c r="F179" s="1"/>
      <c r="R179" s="5"/>
      <c r="S179" s="5"/>
      <c r="T179" s="5"/>
      <c r="U179" s="5"/>
    </row>
    <row r="180" spans="1:21" x14ac:dyDescent="0.25">
      <c r="A180" s="2"/>
      <c r="B180" s="3"/>
      <c r="C180" s="2"/>
      <c r="D180" s="2"/>
      <c r="E180" s="2"/>
      <c r="F180" s="1"/>
      <c r="R180" s="5"/>
      <c r="S180" s="5"/>
      <c r="T180" s="5"/>
      <c r="U180" s="5"/>
    </row>
    <row r="181" spans="1:21" x14ac:dyDescent="0.25">
      <c r="A181" s="2"/>
      <c r="B181" s="3"/>
      <c r="C181" s="2"/>
      <c r="D181" s="2"/>
      <c r="E181" s="2"/>
      <c r="F181" s="1"/>
      <c r="R181" s="5"/>
      <c r="S181" s="5"/>
      <c r="T181" s="5"/>
      <c r="U181" s="5"/>
    </row>
    <row r="182" spans="1:21" x14ac:dyDescent="0.25">
      <c r="A182" s="2"/>
      <c r="B182" s="3"/>
      <c r="C182" s="2"/>
      <c r="D182" s="2"/>
      <c r="E182" s="2"/>
      <c r="F182" s="1"/>
    </row>
    <row r="183" spans="1:21" x14ac:dyDescent="0.25">
      <c r="A183" s="2"/>
      <c r="B183" s="3"/>
      <c r="C183" s="2"/>
      <c r="D183" s="2"/>
      <c r="E183" s="2"/>
      <c r="F183" s="1"/>
    </row>
    <row r="184" spans="1:21" x14ac:dyDescent="0.25">
      <c r="A184" s="2"/>
      <c r="B184" s="3"/>
      <c r="C184" s="2"/>
      <c r="D184" s="2"/>
      <c r="E184" s="2"/>
      <c r="F184" s="1"/>
    </row>
    <row r="185" spans="1:21" x14ac:dyDescent="0.25">
      <c r="A185" s="2"/>
      <c r="B185" s="3"/>
      <c r="C185" s="2"/>
      <c r="D185" s="2"/>
      <c r="E185" s="2"/>
      <c r="F185" s="1"/>
    </row>
    <row r="186" spans="1:21" x14ac:dyDescent="0.25">
      <c r="A186" s="2"/>
      <c r="B186" s="3"/>
      <c r="C186" s="2"/>
      <c r="D186" s="2"/>
      <c r="E186" s="2"/>
      <c r="F186" s="1"/>
    </row>
    <row r="187" spans="1:21" x14ac:dyDescent="0.25">
      <c r="A187" s="2"/>
      <c r="B187" s="3"/>
      <c r="C187" s="2"/>
      <c r="D187" s="2"/>
      <c r="E187" s="2"/>
      <c r="F187" s="1"/>
    </row>
    <row r="188" spans="1:21" x14ac:dyDescent="0.25">
      <c r="A188" s="2"/>
      <c r="B188" s="3"/>
      <c r="C188" s="2"/>
      <c r="D188" s="2"/>
      <c r="E188" s="2"/>
      <c r="F188" s="1"/>
    </row>
    <row r="189" spans="1:21" x14ac:dyDescent="0.25">
      <c r="A189" s="2"/>
      <c r="B189" s="3"/>
      <c r="C189" s="2"/>
      <c r="D189" s="2"/>
      <c r="E189" s="2"/>
      <c r="F189" s="1"/>
    </row>
    <row r="190" spans="1:21" x14ac:dyDescent="0.25">
      <c r="A190" s="2"/>
      <c r="B190" s="3"/>
      <c r="C190" s="2"/>
      <c r="D190" s="2"/>
      <c r="E190" s="2"/>
      <c r="F190" s="1"/>
    </row>
    <row r="191" spans="1:21" x14ac:dyDescent="0.25">
      <c r="A191" s="2"/>
      <c r="B191" s="3"/>
      <c r="C191" s="2"/>
      <c r="D191" s="2"/>
      <c r="E191" s="2"/>
      <c r="F191" s="1"/>
    </row>
    <row r="192" spans="1:21" x14ac:dyDescent="0.25">
      <c r="A192" s="2"/>
      <c r="B192" s="3"/>
      <c r="C192" s="2"/>
      <c r="D192" s="2"/>
      <c r="E192" s="2"/>
      <c r="F192" s="1"/>
    </row>
    <row r="193" spans="1:6" x14ac:dyDescent="0.25">
      <c r="A193" s="2"/>
      <c r="B193" s="3"/>
      <c r="C193" s="2"/>
      <c r="D193" s="2"/>
      <c r="E193" s="2"/>
      <c r="F193" s="1"/>
    </row>
    <row r="194" spans="1:6" x14ac:dyDescent="0.25">
      <c r="A194" s="2"/>
      <c r="B194" s="3"/>
      <c r="C194" s="2"/>
      <c r="D194" s="2"/>
      <c r="E194" s="2"/>
      <c r="F194" s="1"/>
    </row>
    <row r="195" spans="1:6" x14ac:dyDescent="0.25">
      <c r="A195" s="2"/>
      <c r="B195" s="3"/>
      <c r="C195" s="2"/>
      <c r="D195" s="2"/>
      <c r="E195" s="2"/>
      <c r="F195" s="1"/>
    </row>
    <row r="196" spans="1:6" x14ac:dyDescent="0.25">
      <c r="A196" s="2"/>
      <c r="B196" s="3"/>
      <c r="C196" s="2"/>
      <c r="D196" s="2"/>
      <c r="E196" s="2"/>
      <c r="F196" s="1"/>
    </row>
    <row r="197" spans="1:6" x14ac:dyDescent="0.25">
      <c r="A197" s="2"/>
      <c r="B197" s="3"/>
      <c r="C197" s="2"/>
      <c r="D197" s="2"/>
      <c r="E197" s="2"/>
      <c r="F197" s="1"/>
    </row>
    <row r="198" spans="1:6" x14ac:dyDescent="0.25">
      <c r="A198" s="2"/>
      <c r="B198" s="3"/>
      <c r="C198" s="2"/>
      <c r="D198" s="2"/>
      <c r="E198" s="2"/>
      <c r="F198" s="1"/>
    </row>
    <row r="199" spans="1:6" x14ac:dyDescent="0.25">
      <c r="A199" s="2"/>
      <c r="B199" s="3"/>
      <c r="C199" s="2"/>
      <c r="D199" s="2"/>
      <c r="E199" s="2"/>
      <c r="F199" s="1"/>
    </row>
    <row r="200" spans="1:6" x14ac:dyDescent="0.25">
      <c r="A200" s="2"/>
      <c r="B200" s="3"/>
      <c r="C200" s="2"/>
      <c r="D200" s="2"/>
      <c r="E200" s="2"/>
      <c r="F200" s="1"/>
    </row>
    <row r="201" spans="1:6" x14ac:dyDescent="0.25">
      <c r="A201" s="2"/>
      <c r="B201" s="3"/>
      <c r="C201" s="2"/>
      <c r="D201" s="2"/>
      <c r="E201" s="2"/>
      <c r="F201" s="1"/>
    </row>
    <row r="202" spans="1:6" x14ac:dyDescent="0.25">
      <c r="A202" s="2"/>
      <c r="B202" s="3"/>
      <c r="C202" s="2"/>
      <c r="D202" s="2"/>
      <c r="E202" s="2"/>
      <c r="F202" s="1"/>
    </row>
    <row r="203" spans="1:6" x14ac:dyDescent="0.25">
      <c r="A203" s="2"/>
      <c r="B203" s="3"/>
      <c r="C203" s="2"/>
      <c r="D203" s="2"/>
      <c r="E203" s="2"/>
      <c r="F203" s="1"/>
    </row>
    <row r="204" spans="1:6" x14ac:dyDescent="0.25">
      <c r="A204" s="2"/>
      <c r="B204" s="3"/>
      <c r="C204" s="2"/>
      <c r="D204" s="2"/>
      <c r="E204" s="2"/>
      <c r="F204" s="1"/>
    </row>
    <row r="205" spans="1:6" x14ac:dyDescent="0.25">
      <c r="A205" s="2"/>
      <c r="B205" s="3"/>
      <c r="C205" s="2"/>
      <c r="D205" s="2"/>
      <c r="E205" s="2"/>
      <c r="F205" s="1"/>
    </row>
    <row r="206" spans="1:6" x14ac:dyDescent="0.25">
      <c r="A206" s="2"/>
      <c r="B206" s="3"/>
      <c r="C206" s="2"/>
      <c r="D206" s="2"/>
      <c r="E206" s="2"/>
      <c r="F206" s="1"/>
    </row>
    <row r="207" spans="1:6" x14ac:dyDescent="0.25">
      <c r="A207" s="2"/>
      <c r="B207" s="3"/>
      <c r="C207" s="2"/>
      <c r="D207" s="2"/>
      <c r="E207" s="2"/>
      <c r="F207" s="1"/>
    </row>
    <row r="208" spans="1:6" x14ac:dyDescent="0.25">
      <c r="A208" s="2"/>
      <c r="B208" s="3"/>
      <c r="C208" s="2"/>
      <c r="D208" s="2"/>
      <c r="E208" s="2"/>
      <c r="F208" s="1"/>
    </row>
    <row r="209" spans="1:6" x14ac:dyDescent="0.25">
      <c r="A209" s="2"/>
      <c r="B209" s="3"/>
      <c r="C209" s="2"/>
      <c r="D209" s="2"/>
      <c r="E209" s="2"/>
      <c r="F209" s="1"/>
    </row>
    <row r="210" spans="1:6" x14ac:dyDescent="0.25">
      <c r="A210" s="2"/>
      <c r="B210" s="3"/>
      <c r="C210" s="2"/>
      <c r="D210" s="2"/>
      <c r="E210" s="2"/>
      <c r="F210" s="1"/>
    </row>
  </sheetData>
  <autoFilter ref="A8:F123" xr:uid="{B6F0204A-B5AD-4C3B-A17D-177E357F5635}"/>
  <pageMargins left="0.7" right="0.7" top="0.75" bottom="0.75" header="0.3" footer="0.3"/>
  <pageSetup paperSize="9" orientation="landscape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Marathon CV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Birkedal Hansen</dc:creator>
  <cp:lastModifiedBy>Mie Mandix Salame</cp:lastModifiedBy>
  <dcterms:created xsi:type="dcterms:W3CDTF">2020-01-06T09:48:16Z</dcterms:created>
  <dcterms:modified xsi:type="dcterms:W3CDTF">2024-11-11T05:48:27Z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ab763fa2-ac2f-43f2-85ab-272da55c6897</vt:lpwstr>
  </property>
  <property fmtid="{D5CDD505-2E9C-101B-9397-08002B2CF9AE}" pid="3" name="CofWorkbookId">
    <vt:lpwstr>97c6ff7f-8307-4902-9bde-88f0afa08e72</vt:lpwstr>
  </property>
</Properties>
</file>