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facad-my.sharepoint.com/personal/hbh_dif_dk/Documents/Skrivebord/"/>
    </mc:Choice>
  </mc:AlternateContent>
  <xr:revisionPtr revIDLastSave="2" documentId="8_{23ADD18E-0D54-4D7B-8BFE-B9BEDCBBAE59}" xr6:coauthVersionLast="47" xr6:coauthVersionMax="47" xr10:uidLastSave="{ABB3ADAC-9A1D-4D04-A248-8B8260DD17D5}"/>
  <bookViews>
    <workbookView xWindow="25080" yWindow="-465" windowWidth="29040" windowHeight="15840" xr2:uid="{8BF46E2D-3552-411D-9593-F33A0683C472}"/>
  </bookViews>
  <sheets>
    <sheet name="Betina" sheetId="1" r:id="rId1"/>
  </sheets>
  <definedNames>
    <definedName name="_xlnm._FilterDatabase" localSheetId="0" hidden="1">Betina!$A$5:$G$180</definedName>
  </definedNames>
  <calcPr calcId="191029"/>
  <pivotCaches>
    <pivotCache cacheId="12" r:id="rId2"/>
    <pivotCache cacheId="15" r:id="rId3"/>
    <pivotCache cacheId="18" r:id="rId4"/>
    <pivotCache cacheId="24" r:id="rId5"/>
    <pivotCache cacheId="21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1" i="1" l="1"/>
  <c r="AI38" i="1"/>
  <c r="AH38" i="1"/>
  <c r="AG38" i="1"/>
  <c r="AF38" i="1"/>
  <c r="AE38" i="1"/>
  <c r="AD38" i="1"/>
  <c r="AC38" i="1"/>
  <c r="AB38" i="1"/>
  <c r="AA38" i="1"/>
  <c r="Z38" i="1"/>
  <c r="Y38" i="1"/>
  <c r="X38" i="1"/>
  <c r="AJ38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2" i="1"/>
  <c r="Q11" i="1"/>
  <c r="P11" i="1"/>
  <c r="P10" i="1"/>
  <c r="P9" i="1"/>
  <c r="P8" i="1"/>
  <c r="Q7" i="1"/>
  <c r="P7" i="1"/>
  <c r="P6" i="1"/>
  <c r="P5" i="1"/>
  <c r="Q5" i="1" s="1"/>
  <c r="J5" i="1"/>
  <c r="J3" i="1"/>
  <c r="Q10" i="1" s="1"/>
  <c r="P14" i="1" l="1"/>
  <c r="Q9" i="1"/>
  <c r="P24" i="1"/>
  <c r="Q12" i="1"/>
  <c r="Q8" i="1"/>
  <c r="Q6" i="1"/>
</calcChain>
</file>

<file path=xl/sharedStrings.xml><?xml version="1.0" encoding="utf-8"?>
<sst xmlns="http://schemas.openxmlformats.org/spreadsheetml/2006/main" count="969" uniqueCount="288">
  <si>
    <t>Marathonliste: Betina Sørensen</t>
  </si>
  <si>
    <t>Total</t>
  </si>
  <si>
    <t>Tid</t>
  </si>
  <si>
    <t>Antal</t>
  </si>
  <si>
    <t>Procent</t>
  </si>
  <si>
    <t>Nr:</t>
  </si>
  <si>
    <t>Dato:</t>
  </si>
  <si>
    <t>Navn:</t>
  </si>
  <si>
    <t>Kommune</t>
  </si>
  <si>
    <t>Land:</t>
  </si>
  <si>
    <t>Tid:</t>
  </si>
  <si>
    <t>Gennemsnit tid</t>
  </si>
  <si>
    <t>Sub 03:00</t>
  </si>
  <si>
    <t>Dag</t>
  </si>
  <si>
    <t xml:space="preserve">måned </t>
  </si>
  <si>
    <t>år</t>
  </si>
  <si>
    <t>Ugedag</t>
  </si>
  <si>
    <t>Dato Matrix</t>
  </si>
  <si>
    <t>Copenhagen Marathon</t>
  </si>
  <si>
    <t>København</t>
  </si>
  <si>
    <t>Danmark</t>
  </si>
  <si>
    <t>Sub 03:00 - 03:15</t>
  </si>
  <si>
    <t>Maj</t>
  </si>
  <si>
    <t>Søndag</t>
  </si>
  <si>
    <t>Måned/Dato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</si>
  <si>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</si>
  <si>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</si>
  <si>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</si>
  <si>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</si>
  <si>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</si>
  <si>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</si>
  <si>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</si>
  <si>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</si>
  <si>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</si>
  <si>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</si>
  <si>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</si>
  <si>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Dublin Marathon</t>
  </si>
  <si>
    <t>Dublin</t>
  </si>
  <si>
    <t>Irland</t>
  </si>
  <si>
    <t>Sub 03:15 - 03:30</t>
  </si>
  <si>
    <t>Mandag</t>
  </si>
  <si>
    <t>Skodsborg Marathon</t>
  </si>
  <si>
    <t>Rudersdal</t>
  </si>
  <si>
    <t>Sub 03:30 - 03:45</t>
  </si>
  <si>
    <t>Onsdag</t>
  </si>
  <si>
    <t xml:space="preserve">Skodsborg Marathon - Rød Front i Wiskeybæltet </t>
  </si>
  <si>
    <t>Sub 03:45 - 04:00</t>
  </si>
  <si>
    <t>Midt i Marathon</t>
  </si>
  <si>
    <t>Sorø</t>
  </si>
  <si>
    <t>Land</t>
  </si>
  <si>
    <t>Sub 04:00 - 04:15</t>
  </si>
  <si>
    <t>Lørdag</t>
  </si>
  <si>
    <t xml:space="preserve">Skinnermarathon </t>
  </si>
  <si>
    <t>Greve</t>
  </si>
  <si>
    <t>Sub 04:15 - 04:45</t>
  </si>
  <si>
    <t>Sub 04:45 - 06:00</t>
  </si>
  <si>
    <t>Ø-Marathon - På udflugt i Lundby</t>
  </si>
  <si>
    <t>Vordingborg</t>
  </si>
  <si>
    <t>Italien</t>
  </si>
  <si>
    <t>Torsdag</t>
  </si>
  <si>
    <t>Skinnermarathon - 16 Juli 2016</t>
  </si>
  <si>
    <t>Frankrig</t>
  </si>
  <si>
    <t>Fredag</t>
  </si>
  <si>
    <t xml:space="preserve">3600 Marathon </t>
  </si>
  <si>
    <t>Frederikssund</t>
  </si>
  <si>
    <t>Tyskland</t>
  </si>
  <si>
    <t xml:space="preserve">Brønderup Marathon </t>
  </si>
  <si>
    <t>Næstved</t>
  </si>
  <si>
    <t>Sverige</t>
  </si>
  <si>
    <t>USA</t>
  </si>
  <si>
    <t>Tirsdag</t>
  </si>
  <si>
    <t>Sub 03:00 - 03:10</t>
  </si>
  <si>
    <t>Rom Marathon</t>
  </si>
  <si>
    <t>Rom</t>
  </si>
  <si>
    <t>Østrig</t>
  </si>
  <si>
    <t>Hovedtotal</t>
  </si>
  <si>
    <t>Sub 03:10 - 03:20</t>
  </si>
  <si>
    <t>Skinnermarathon - 15 Juli 2017</t>
  </si>
  <si>
    <t>Polen</t>
  </si>
  <si>
    <t>Sub 03:20 - 03:30</t>
  </si>
  <si>
    <t>Skinnermarathon - 22 Juli 2017</t>
  </si>
  <si>
    <t>Sub 03:30 - 03:40</t>
  </si>
  <si>
    <t>Skinner Marathon - 13 August 2017</t>
  </si>
  <si>
    <t>Sub 03:40 - 03:50</t>
  </si>
  <si>
    <t>3600 Marathon- De danske Hospitals klovne</t>
  </si>
  <si>
    <t>Sub 03:50 - 03:59</t>
  </si>
  <si>
    <t>Marathon PopUp #2 Vestskov Rute</t>
  </si>
  <si>
    <t>Albertslund</t>
  </si>
  <si>
    <t>År</t>
  </si>
  <si>
    <t>Dag i måneden</t>
  </si>
  <si>
    <t>Sub 04:00 - 05:00</t>
  </si>
  <si>
    <t>Marathon PopUp #3 Vestskov Rute</t>
  </si>
  <si>
    <t>Marathon PopUp #5 Kongelunden</t>
  </si>
  <si>
    <t>Dragør</t>
  </si>
  <si>
    <t>Næver Run - Mette Dideriksen nr 100</t>
  </si>
  <si>
    <t>Næsteved</t>
  </si>
  <si>
    <t>Gåsetårn Julemarathon</t>
  </si>
  <si>
    <t>Marathon PopUp #8</t>
  </si>
  <si>
    <t>Hvidovre</t>
  </si>
  <si>
    <t>Kalundborg Vinter Marathon</t>
  </si>
  <si>
    <t>Kalundborg</t>
  </si>
  <si>
    <t>Juhldal/Bjerrede Marathon</t>
  </si>
  <si>
    <t>Faxe</t>
  </si>
  <si>
    <t>Marathon PopUp - Kalvebod fælles 21,1 km rundstrækning</t>
  </si>
  <si>
    <t>Humør Marathon - Adam #100 pg Peter Panik #200</t>
  </si>
  <si>
    <t>Ringsted</t>
  </si>
  <si>
    <t>Marathon PopUp - Vallensbæk</t>
  </si>
  <si>
    <t>Vallensbæk</t>
  </si>
  <si>
    <t>Midt-I-Marathon Sorø - Løb mod autisme</t>
  </si>
  <si>
    <t xml:space="preserve">Paris Marathon </t>
  </si>
  <si>
    <t>Paris</t>
  </si>
  <si>
    <t>Måned</t>
  </si>
  <si>
    <t>Gåsetårn Marathon "Bo Johansen #100"</t>
  </si>
  <si>
    <t>Kalkmineløbet - marathon</t>
  </si>
  <si>
    <t>Viborg</t>
  </si>
  <si>
    <t>Ø-Marathon Pinsemarathon - se pinse solen danse</t>
  </si>
  <si>
    <t>Tårnby</t>
  </si>
  <si>
    <t>Sum</t>
  </si>
  <si>
    <t>Marahon Popup - Vallensbæk</t>
  </si>
  <si>
    <t>Marahon Popup - Vestskoven</t>
  </si>
  <si>
    <t>Skinner Marathon</t>
  </si>
  <si>
    <t>Antal forskellige datoer</t>
  </si>
  <si>
    <t>Berlin Marathon</t>
  </si>
  <si>
    <t>Berlin</t>
  </si>
  <si>
    <t>Sjælsø Marathon</t>
  </si>
  <si>
    <t xml:space="preserve">HTM Marathon </t>
  </si>
  <si>
    <t>Herlev</t>
  </si>
  <si>
    <t>Trivsel Marathon - Støt Brysterne</t>
  </si>
  <si>
    <t>Slagelse</t>
  </si>
  <si>
    <t>Marathon Pop-Up på Tur - Helsingborg</t>
  </si>
  <si>
    <t>Helsingborg</t>
  </si>
  <si>
    <t>Frederiksberg Marathon - På tur - Skodsborg ruten</t>
  </si>
  <si>
    <t>Lyngby-Taarbæk</t>
  </si>
  <si>
    <t>Brøderup Marathon - Thomas Lønbæk nr. 200</t>
  </si>
  <si>
    <t>Marathon PopUp - Tueholmsø</t>
  </si>
  <si>
    <t>Marathon PopUp - Vestskoven</t>
  </si>
  <si>
    <t>Marathon PopUp - 2500 Glostrup</t>
  </si>
  <si>
    <t>Glostrup</t>
  </si>
  <si>
    <t>Gåsetårn Marathon - Chr. Langballe nr 100</t>
  </si>
  <si>
    <t>Marathon PopUp - Rødovre</t>
  </si>
  <si>
    <t>Rødovre</t>
  </si>
  <si>
    <t>Flensburg Marathon</t>
  </si>
  <si>
    <t xml:space="preserve">Flensburg </t>
  </si>
  <si>
    <t>Marathon Danmark Regionsløb nr 5 - 2019</t>
  </si>
  <si>
    <t>Halsnæs</t>
  </si>
  <si>
    <t xml:space="preserve">Vestvoldsmarathon </t>
  </si>
  <si>
    <t>Brøndby</t>
  </si>
  <si>
    <t>Samsø marathon</t>
  </si>
  <si>
    <t>Samsø</t>
  </si>
  <si>
    <t>Kvickrun på Tour</t>
  </si>
  <si>
    <t>Guldborgsund</t>
  </si>
  <si>
    <t xml:space="preserve">Center og Zeeland Marathon - CoZ marathon </t>
  </si>
  <si>
    <t>Chicago Marathon</t>
  </si>
  <si>
    <t>Chicago</t>
  </si>
  <si>
    <t xml:space="preserve">Marathon Danmark Løbeshop - Thurø </t>
  </si>
  <si>
    <t>Svendborg</t>
  </si>
  <si>
    <t>Marathon PopUp - Valbyparken</t>
  </si>
  <si>
    <t>SH Løb Run to the hills</t>
  </si>
  <si>
    <t>Hillerød</t>
  </si>
  <si>
    <t>Marathon PopUp - Tueholm Sø</t>
  </si>
  <si>
    <t>Marathon PopUp - Fredensborg</t>
  </si>
  <si>
    <t>Fredensborg</t>
  </si>
  <si>
    <t>Marathon Danmark Regionsløb nr 5 - 2020</t>
  </si>
  <si>
    <t>Marathon PopUp - Høje Taastrup</t>
  </si>
  <si>
    <t>Høje-Taastrup</t>
  </si>
  <si>
    <t xml:space="preserve">Eventyr Kvarteres marathon </t>
  </si>
  <si>
    <t>Skinnermarathon</t>
  </si>
  <si>
    <t>Marathon PopUp - Valbyparken - Rikke nr. 100</t>
  </si>
  <si>
    <t>Marathon Danmark Løbeshop - Thurø - Ulrik Pihl Fødselsdag</t>
  </si>
  <si>
    <t>Kirke Syv Marathon</t>
  </si>
  <si>
    <t>Roskilde</t>
  </si>
  <si>
    <t>Ballerup Cannonball #4</t>
  </si>
  <si>
    <t>Ballerup</t>
  </si>
  <si>
    <t>Marathon Danmark Kommuneløb Øst - Solrød</t>
  </si>
  <si>
    <t>Solrød</t>
  </si>
  <si>
    <t>Letting Run</t>
  </si>
  <si>
    <t>Marathon Popup - Allerød</t>
  </si>
  <si>
    <t>Allerød</t>
  </si>
  <si>
    <t xml:space="preserve">Frederiksberg Marathon - Rummelighedsmarathon </t>
  </si>
  <si>
    <t>Frederiksberg</t>
  </si>
  <si>
    <t xml:space="preserve">Marathon PopUp - Vridsløselille Statsfængsel </t>
  </si>
  <si>
    <t>KD28 - DR Byen</t>
  </si>
  <si>
    <t>Marathon PopUp - Gribskov</t>
  </si>
  <si>
    <t>Gribskov</t>
  </si>
  <si>
    <t>Humør Marathon på Tur</t>
  </si>
  <si>
    <t>Ishøj</t>
  </si>
  <si>
    <t>Frederiksberg marathon på Tur - Vestegnsruten</t>
  </si>
  <si>
    <t>Marathon PopUp - Copenhill</t>
  </si>
  <si>
    <t>Marathon Danmark Løbeshop on Tour</t>
  </si>
  <si>
    <t>Syddjurs</t>
  </si>
  <si>
    <t>Vesthimmerland</t>
  </si>
  <si>
    <t>Marathon PopUp - Københavns Havn</t>
  </si>
  <si>
    <t>Gangergaarden Marathon</t>
  </si>
  <si>
    <t>Hareskovby Marathon Lise Friis nr 600 Sune Hundebøll nr 200</t>
  </si>
  <si>
    <t>Furesø</t>
  </si>
  <si>
    <t>Marathon PopUp - Circleton</t>
  </si>
  <si>
    <t>Marathon PopUp - Henrik Birkedal 42 år 195 dage</t>
  </si>
  <si>
    <t>Marathon Danmark Regionsløb 2021 - Nordjylland</t>
  </si>
  <si>
    <t>Mariagerfjord</t>
  </si>
  <si>
    <t>Marathon Danmark Regionsløb 2021 - Midtjylland</t>
  </si>
  <si>
    <t>Herning</t>
  </si>
  <si>
    <t>Marathon Danmark Regionsløb 2021 - Syddanmark</t>
  </si>
  <si>
    <t>Tønder</t>
  </si>
  <si>
    <t>Marathon Danmark Regionsløb 2021 - Sjælland</t>
  </si>
  <si>
    <t>Marathon Danmark Regionsløb 2021 - Hovedstaden</t>
  </si>
  <si>
    <t xml:space="preserve">Skinner Marathon </t>
  </si>
  <si>
    <t>Marathon PopUp - Betinas Sørensens nr. 100</t>
  </si>
  <si>
    <t>Fredskov Run and Fun</t>
  </si>
  <si>
    <t>Marathon PopUp - Gentofte</t>
  </si>
  <si>
    <t>Gentofte</t>
  </si>
  <si>
    <t>Kokkedal Halloween Marathon</t>
  </si>
  <si>
    <t>Tosseløb Canonball</t>
  </si>
  <si>
    <t>Marathon PopUp - Amagerbanen/Kløvermarken</t>
  </si>
  <si>
    <t>Kokkedal 1 Søndag i advent Marathon</t>
  </si>
  <si>
    <t>PE Marathon - 1 års jubilæum</t>
  </si>
  <si>
    <t>Marathon PopUp - Stenløse</t>
  </si>
  <si>
    <t>Egedal</t>
  </si>
  <si>
    <t xml:space="preserve">Humørmarathon - Mettes nr 100 halvmarathon </t>
  </si>
  <si>
    <t>Moffe Marathon</t>
  </si>
  <si>
    <t>Marathon Popup - Vallensbæk</t>
  </si>
  <si>
    <t xml:space="preserve">Humørmarathon - Thestrup nr 100 halvmarathon </t>
  </si>
  <si>
    <t>Marathon Popup - Glostrup</t>
  </si>
  <si>
    <t>Moffe Marathon - Vestskoven</t>
  </si>
  <si>
    <t>Hvalsø Cannonball - Morten Broogaard nr. 200 Halvmarathon</t>
  </si>
  <si>
    <t>Lejre</t>
  </si>
  <si>
    <t>Marathon Danmark Kommuneløb Øst - Nexelø</t>
  </si>
  <si>
    <t>Marathon Danmark Kommuneløb Øst - Holbæk</t>
  </si>
  <si>
    <t>Holbæk</t>
  </si>
  <si>
    <t>Marathon Danmark Kommuneløb Øst - Odsherred</t>
  </si>
  <si>
    <t>Odsherred</t>
  </si>
  <si>
    <t>Trivsel Marathon</t>
  </si>
  <si>
    <t>Fredskov Run and Fun - Basic</t>
  </si>
  <si>
    <t>Vienna International Marathon</t>
  </si>
  <si>
    <t>Wien</t>
  </si>
  <si>
    <t>Marathon PopUp - mors dag</t>
  </si>
  <si>
    <t>maj</t>
  </si>
  <si>
    <r>
      <t>Copenhagen Marathon -</t>
    </r>
    <r>
      <rPr>
        <sz val="10"/>
        <color rgb="FFFF0000"/>
        <rFont val="Calibri"/>
        <family val="2"/>
        <scheme val="minor"/>
      </rPr>
      <t xml:space="preserve"> 💑💍❤</t>
    </r>
  </si>
  <si>
    <t>Green Running - Troldeløb</t>
  </si>
  <si>
    <t>Aneste nr 1.000</t>
  </si>
  <si>
    <t>Moffe Marathon - Rødovre - Lars Forum nr. 100</t>
  </si>
  <si>
    <t xml:space="preserve">Skinner mararthon </t>
  </si>
  <si>
    <t>Frederikshavn</t>
  </si>
  <si>
    <t>Silkeborg</t>
  </si>
  <si>
    <t>Billund</t>
  </si>
  <si>
    <t>Køge</t>
  </si>
  <si>
    <t>Bornholm Cannonball - Høst marathon</t>
  </si>
  <si>
    <t>Bornholm</t>
  </si>
  <si>
    <t>Anholt Marathon</t>
  </si>
  <si>
    <t>Norddjurs</t>
  </si>
  <si>
    <t>Marathon PopUp Høje-Taastrup</t>
  </si>
  <si>
    <t>Marathon PopUp Dragør</t>
  </si>
  <si>
    <t>HCA - Marathon og Ulrik Pihl nr. 1000</t>
  </si>
  <si>
    <t>Odense</t>
  </si>
  <si>
    <t xml:space="preserve">Ø-Marathon </t>
  </si>
  <si>
    <t>Letting Run - Mie Mandix nr. 100</t>
  </si>
  <si>
    <t>Marathon Danmark Kommuneserie Vest - Lemvig</t>
  </si>
  <si>
    <t>Lemvig</t>
  </si>
  <si>
    <t>Marathon Danmark Kommuneserie Vest - Struer</t>
  </si>
  <si>
    <t>Struer</t>
  </si>
  <si>
    <t>Moffe Marathon - Damhussøen</t>
  </si>
  <si>
    <t xml:space="preserve">Rødovre </t>
  </si>
  <si>
    <t>Marathon PopUp - Vestskoven - Løbsdirector fødselsdag</t>
  </si>
  <si>
    <t xml:space="preserve">Holger Danske Marathon </t>
  </si>
  <si>
    <t>Helsingør</t>
  </si>
  <si>
    <t>Ø-marathon - Møllebro nr 700</t>
  </si>
  <si>
    <t>Kokkedal Marathon</t>
  </si>
  <si>
    <t>Kolding Julemarathon 2022</t>
  </si>
  <si>
    <t>Kolding</t>
  </si>
  <si>
    <t>Kerteminde Cannonball - Trine nr. 200</t>
  </si>
  <si>
    <t>Kerteminde</t>
  </si>
  <si>
    <t>PE Marathon - Nytårsløb</t>
  </si>
  <si>
    <t>Frederiksberg Marathon</t>
  </si>
  <si>
    <t>Marathon PopUp - Glostrup</t>
  </si>
  <si>
    <t>SH Løb - Dodekalitterne</t>
  </si>
  <si>
    <t>Lolland</t>
  </si>
  <si>
    <t>SH - Ishøj</t>
  </si>
  <si>
    <t>Kokkedal Marathon - Hørsholm</t>
  </si>
  <si>
    <t>Hørsholm</t>
  </si>
  <si>
    <t>Fredskov Run and Fun Basic - Valby</t>
  </si>
  <si>
    <t>Marathon Danmark - Kommuneserie Øst - Hillerød</t>
  </si>
  <si>
    <t>Midtfyn Cannonball</t>
  </si>
  <si>
    <t>Faaborg-Midtfyn</t>
  </si>
  <si>
    <t>Krakow Marathon</t>
  </si>
  <si>
    <t>Krakow</t>
  </si>
  <si>
    <t>Roskilde Marathon - Anne-Marie nr. 300</t>
  </si>
  <si>
    <t xml:space="preserve">Ø-Marathon - Sankt Hans - Start kl 22. </t>
  </si>
  <si>
    <t>K2 Marathon Nr 100</t>
  </si>
  <si>
    <t>Marathon Pop-Up -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</si>
</sst>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3" fillId="0" borderId="0" xfId="0" applyFont="1"/>
    <xf numFmtId="21" fontId="3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21" fontId="5" fillId="0" borderId="0" xfId="0" applyNumberFormat="1" applyFont="1"/>
    <xf numFmtId="9" fontId="3" fillId="0" borderId="0" xfId="1" applyFont="1" applyAlignment="1">
      <alignment horizontal="center" vertical="center"/>
    </xf>
    <xf numFmtId="0" fontId="6" fillId="0" borderId="2" xfId="0" applyFont="1" applyBorder="1"/>
    <xf numFmtId="10" fontId="3" fillId="0" borderId="0" xfId="1" applyNumberFormat="1" applyFont="1"/>
    <xf numFmtId="0" fontId="7" fillId="2" borderId="1" xfId="0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10" fontId="0" fillId="0" borderId="0" xfId="1" applyNumberFormat="1" applyFont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1" fontId="2" fillId="0" borderId="0" xfId="0" applyNumberFormat="1" applyFont="1"/>
    <xf numFmtId="0" fontId="0" fillId="0" borderId="0" xfId="0" applyAlignment="1">
      <alignment horizontal="left"/>
    </xf>
    <xf numFmtId="0" fontId="9" fillId="2" borderId="3" xfId="0" applyFont="1" applyFill="1" applyBorder="1" applyAlignment="1">
      <alignment wrapText="1"/>
    </xf>
    <xf numFmtId="10" fontId="3" fillId="0" borderId="0" xfId="0" applyNumberFormat="1" applyFont="1"/>
    <xf numFmtId="0" fontId="0" fillId="3" borderId="1" xfId="0" applyFill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center" vertical="center"/>
    </xf>
    <xf numFmtId="0" fontId="11" fillId="0" borderId="0" xfId="2" applyFont="1"/>
    <xf numFmtId="0" fontId="7" fillId="2" borderId="4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4" fontId="13" fillId="0" borderId="1" xfId="0" applyNumberFormat="1" applyFont="1" applyBorder="1" applyAlignment="1">
      <alignment horizontal="right"/>
    </xf>
  </cellXfs>
  <cellStyles count="3">
    <cellStyle name="Normal" xfId="0" builtinId="0"/>
    <cellStyle name="Normal 4 2" xfId="2" xr:uid="{6F193C3D-4B57-47C1-B272-7578A6DAFE1D}"/>
    <cellStyle name="Procent" xfId="1" builtinId="5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family val="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2.xml"/><Relationship Id="rId7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5.xml"/><Relationship Id="rId5" Type="http://schemas.openxmlformats.org/officeDocument/2006/relationships/pivotCacheDefinition" Target="pivotCache/pivotCacheDefinition4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3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bh\OneDrive\Privat\Marathon\Marathon%20CV%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bh\OneDrive\Privat\Marathon\Marathon%20CV%20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bh\OneDrive\Privat\Marathon\Marathon%20CV%20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bh\OneDrive\Privat\Marathon\Marathon%20CV%20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bh\OneDrive\Privat\Marathon\Marathon%20CV%20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Birkedal Hansen" refreshedDate="45167.570702893521" createdVersion="6" refreshedVersion="8" minRefreshableVersion="3" recordCount="221" xr:uid="{F279E7FD-D3F6-4408-877E-B5DF84C576EE}">
  <cacheSource type="worksheet">
    <worksheetSource ref="A5:F226" sheet="Betina" r:id="rId2"/>
  </cacheSource>
  <cacheFields count="7">
    <cacheField name="Nr:" numFmtId="0">
      <sharedItems containsString="0" containsBlank="1" containsNumber="1" containsInteger="1" minValue="1" maxValue="175"/>
    </cacheField>
    <cacheField name="Dato:" numFmtId="14">
      <sharedItems containsNonDate="0" containsDate="1" containsString="0" containsBlank="1" minDate="2015-05-24T00:00:00" maxDate="2023-08-29T00:00:00"/>
    </cacheField>
    <cacheField name="Navn:" numFmtId="0">
      <sharedItems containsBlank="1"/>
    </cacheField>
    <cacheField name="Kommune" numFmtId="0">
      <sharedItems containsBlank="1"/>
    </cacheField>
    <cacheField name="Land:" numFmtId="0">
      <sharedItems containsBlank="1" count="10">
        <s v="Danmark"/>
        <s v="Irland"/>
        <s v="Italien"/>
        <s v="Frankrig"/>
        <s v="Tyskland"/>
        <s v="Sverige"/>
        <s v="USA"/>
        <s v="Østrig"/>
        <s v="Polen"/>
        <m/>
      </sharedItems>
    </cacheField>
    <cacheField name="Tid:" numFmtId="164">
      <sharedItems containsNonDate="0" containsDate="1" containsString="0" containsBlank="1" minDate="1899-12-30T03:22:23" maxDate="1899-12-30T05:30:19"/>
    </cacheField>
    <cacheField name="Procent" numFmtId="0" formula="COUNT('Land:'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Birkedal Hansen" refreshedDate="45167.570732060187" createdVersion="6" refreshedVersion="8" minRefreshableVersion="3" recordCount="188" xr:uid="{491D1AE0-AB05-4CFA-B9AF-2C20317BD194}">
  <cacheSource type="worksheet">
    <worksheetSource ref="S5:V550" sheet="Betina" r:id="rId2"/>
  </cacheSource>
  <cacheFields count="4">
    <cacheField name="Dag" numFmtId="0">
      <sharedItems containsString="0" containsBlank="1" containsNumber="1" containsInteger="1" minValue="1" maxValue="31"/>
    </cacheField>
    <cacheField name="måned " numFmtId="0">
      <sharedItems containsBlank="1"/>
    </cacheField>
    <cacheField name="år" numFmtId="0">
      <sharedItems containsString="0" containsBlank="1" containsNumber="1" containsInteger="1" minValue="2015" maxValue="2023"/>
    </cacheField>
    <cacheField name="Ugedag" numFmtId="0">
      <sharedItems containsBlank="1" count="8">
        <s v="Søndag"/>
        <s v="Mandag"/>
        <s v="Onsdag"/>
        <s v="Lørdag"/>
        <s v="Torsdag"/>
        <s v="Fredag"/>
        <s v="Tirsda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Birkedal Hansen" refreshedDate="45167.570814467595" createdVersion="6" refreshedVersion="8" minRefreshableVersion="3" recordCount="188" xr:uid="{49BF03D7-8E86-46B2-8B9A-E882A4B98928}">
  <cacheSource type="worksheet">
    <worksheetSource ref="S5:U420" sheet="Betina" r:id="rId2"/>
  </cacheSource>
  <cacheFields count="3">
    <cacheField name="Dag" numFmtId="0">
      <sharedItems containsString="0" containsBlank="1" containsNumber="1" containsInteger="1" minValue="1" maxValue="31"/>
    </cacheField>
    <cacheField name="måned " numFmtId="0">
      <sharedItems containsBlank="1"/>
    </cacheField>
    <cacheField name="år" numFmtId="0">
      <sharedItems containsString="0" containsBlank="1" containsNumber="1" containsInteger="1" minValue="2015" maxValue="2023" count="10">
        <n v="2015"/>
        <n v="2016"/>
        <n v="2017"/>
        <n v="2018"/>
        <n v="2019"/>
        <n v="2020"/>
        <n v="2021"/>
        <n v="2022"/>
        <n v="202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Birkedal Hansen" refreshedDate="45167.570930902781" createdVersion="6" refreshedVersion="8" minRefreshableVersion="3" recordCount="188" xr:uid="{5785851A-648A-4B6C-818E-86CA71E37665}">
  <cacheSource type="worksheet">
    <worksheetSource ref="S5:U440" sheet="Betina" r:id="rId2"/>
  </cacheSource>
  <cacheFields count="3">
    <cacheField name="Dag" numFmtId="0">
      <sharedItems containsString="0" containsBlank="1" containsNumber="1" containsInteger="1" minValue="1" maxValue="31"/>
    </cacheField>
    <cacheField name="måned " numFmtId="0">
      <sharedItems containsBlank="1" count="13">
        <s v="Maj"/>
        <s v="Oktober"/>
        <s v="December"/>
        <s v="Juni"/>
        <s v="Juli"/>
        <s v="Januar"/>
        <s v="Februar"/>
        <s v="Marts"/>
        <s v="April"/>
        <s v="August"/>
        <s v="September"/>
        <s v="November"/>
        <m/>
      </sharedItems>
    </cacheField>
    <cacheField name="år" numFmtId="0">
      <sharedItems containsString="0" containsBlank="1" containsNumber="1" containsInteger="1" minValue="2015" maxValue="20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nrik Birkedal Hansen" refreshedDate="45167.570833564816" createdVersion="6" refreshedVersion="8" minRefreshableVersion="3" recordCount="188" xr:uid="{DB7E0680-C2CA-4D79-A4C2-500A4A565440}">
  <cacheSource type="worksheet">
    <worksheetSource ref="S5:U450" sheet="Betina" r:id="rId2"/>
  </cacheSource>
  <cacheFields count="3">
    <cacheField name="Dag" numFmtId="0">
      <sharedItems containsString="0" containsBlank="1" containsNumber="1" containsInteger="1" minValue="1" maxValue="31" count="32">
        <n v="24"/>
        <n v="26"/>
        <n v="23"/>
        <n v="1"/>
        <n v="7"/>
        <n v="2"/>
        <n v="3"/>
        <n v="16"/>
        <n v="29"/>
        <n v="25"/>
        <n v="11"/>
        <n v="15"/>
        <n v="22"/>
        <n v="13"/>
        <n v="19"/>
        <n v="17"/>
        <n v="30"/>
        <n v="14"/>
        <n v="27"/>
        <n v="10"/>
        <n v="8"/>
        <n v="20"/>
        <n v="12"/>
        <n v="21"/>
        <n v="4"/>
        <n v="28"/>
        <n v="31"/>
        <n v="18"/>
        <n v="5"/>
        <n v="6"/>
        <n v="9"/>
        <m/>
      </sharedItems>
    </cacheField>
    <cacheField name="måned " numFmtId="0">
      <sharedItems containsBlank="1"/>
    </cacheField>
    <cacheField name="år" numFmtId="0">
      <sharedItems containsString="0" containsBlank="1" containsNumber="1" containsInteger="1" minValue="2015" maxValue="20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">
  <r>
    <n v="1"/>
    <d v="2015-05-24T00:00:00"/>
    <s v="Copenhagen Marathon"/>
    <s v="København"/>
    <x v="0"/>
    <d v="1899-12-30T03:35:11"/>
  </r>
  <r>
    <n v="2"/>
    <d v="2015-10-26T00:00:00"/>
    <s v="Dublin Marathon"/>
    <s v="Dublin"/>
    <x v="1"/>
    <d v="1899-12-30T03:37:56"/>
  </r>
  <r>
    <n v="3"/>
    <d v="2015-12-23T00:00:00"/>
    <s v="Skodsborg Marathon"/>
    <s v="Rudersdal"/>
    <x v="0"/>
    <d v="1899-12-30T04:32:28"/>
  </r>
  <r>
    <n v="4"/>
    <d v="2016-05-01T00:00:00"/>
    <s v="Skodsborg Marathon - Rød Front i Wiskeybæltet "/>
    <s v="Rudersdal"/>
    <x v="0"/>
    <d v="1899-12-30T04:00:51"/>
  </r>
  <r>
    <n v="5"/>
    <d v="2016-05-07T00:00:00"/>
    <s v="Midt i Marathon"/>
    <s v="Sorø"/>
    <x v="0"/>
    <d v="1899-12-30T03:57:12"/>
  </r>
  <r>
    <n v="6"/>
    <d v="2016-06-26T00:00:00"/>
    <s v="Skinnermarathon "/>
    <s v="Greve"/>
    <x v="0"/>
    <d v="1899-12-30T03:51:50"/>
  </r>
  <r>
    <n v="7"/>
    <d v="2016-07-02T00:00:00"/>
    <s v="Skinnermarathon "/>
    <s v="Greve"/>
    <x v="0"/>
    <d v="1899-12-30T03:47:41"/>
  </r>
  <r>
    <n v="9"/>
    <d v="2016-07-03T00:00:00"/>
    <s v="Ø-Marathon - På udflugt i Lundby"/>
    <s v="Vordingborg"/>
    <x v="0"/>
    <d v="1899-12-30T04:05:04"/>
  </r>
  <r>
    <n v="8"/>
    <d v="2016-07-16T00:00:00"/>
    <s v="Skinnermarathon - 16 Juli 2016"/>
    <s v="Greve"/>
    <x v="0"/>
    <d v="1899-12-30T03:43:32"/>
  </r>
  <r>
    <n v="10"/>
    <d v="2017-01-29T00:00:00"/>
    <s v="3600 Marathon "/>
    <s v="Frederikssund"/>
    <x v="0"/>
    <d v="1899-12-30T03:53:10"/>
  </r>
  <r>
    <n v="11"/>
    <d v="2017-02-25T00:00:00"/>
    <s v="Brønderup Marathon "/>
    <s v="Næstved"/>
    <x v="0"/>
    <d v="1899-12-30T03:44:31"/>
  </r>
  <r>
    <n v="12"/>
    <d v="2017-03-11T00:00:00"/>
    <s v="Brønderup Marathon "/>
    <s v="Næstved"/>
    <x v="0"/>
    <d v="1899-12-30T03:48:47"/>
  </r>
  <r>
    <n v="13"/>
    <d v="2017-04-02T00:00:00"/>
    <s v="Rom Marathon"/>
    <s v="Rom"/>
    <x v="2"/>
    <d v="1899-12-30T03:37:25"/>
  </r>
  <r>
    <n v="14"/>
    <d v="2017-07-15T00:00:00"/>
    <s v="Skinnermarathon - 15 Juli 2017"/>
    <s v="Greve"/>
    <x v="0"/>
    <d v="1899-12-30T04:01:20"/>
  </r>
  <r>
    <n v="15"/>
    <d v="2017-07-22T00:00:00"/>
    <s v="Skinnermarathon - 22 Juli 2017"/>
    <s v="Greve"/>
    <x v="0"/>
    <d v="1899-12-30T04:07:10"/>
  </r>
  <r>
    <n v="16"/>
    <d v="2017-08-13T00:00:00"/>
    <s v="Skinner Marathon - 13 August 2017"/>
    <s v="Greve"/>
    <x v="0"/>
    <d v="1899-12-30T04:02:41"/>
  </r>
  <r>
    <n v="17"/>
    <d v="2017-08-26T00:00:00"/>
    <s v="3600 Marathon- De danske Hospitals klovne"/>
    <s v="Frederikssund"/>
    <x v="0"/>
    <d v="1899-12-30T03:56:30"/>
  </r>
  <r>
    <n v="18"/>
    <d v="2017-09-24T00:00:00"/>
    <s v="Marathon PopUp #2 Vestskov Rute"/>
    <s v="Albertslund"/>
    <x v="0"/>
    <d v="1899-12-30T03:58:53"/>
  </r>
  <r>
    <n v="19"/>
    <d v="2017-10-22T00:00:00"/>
    <s v="Marathon PopUp #3 Vestskov Rute"/>
    <s v="Albertslund"/>
    <x v="0"/>
    <d v="1899-12-30T04:03:17"/>
  </r>
  <r>
    <n v="20"/>
    <d v="2017-11-19T00:00:00"/>
    <s v="Marathon PopUp #5 Kongelunden"/>
    <s v="Dragør"/>
    <x v="0"/>
    <d v="1899-12-30T04:01:30"/>
  </r>
  <r>
    <n v="21"/>
    <d v="2017-12-03T00:00:00"/>
    <s v="Næver Run - Mette Dideriksen nr 100"/>
    <s v="Næsteved"/>
    <x v="0"/>
    <d v="1899-12-30T04:01:02"/>
  </r>
  <r>
    <n v="22"/>
    <d v="2017-12-17T00:00:00"/>
    <s v="Gåsetårn Julemarathon"/>
    <s v="Vordingborg"/>
    <x v="0"/>
    <d v="1899-12-30T04:05:36"/>
  </r>
  <r>
    <n v="23"/>
    <d v="2017-12-30T00:00:00"/>
    <s v="Marathon PopUp #8"/>
    <s v="Hvidovre"/>
    <x v="0"/>
    <d v="1899-12-30T04:18:06"/>
  </r>
  <r>
    <n v="24"/>
    <d v="2018-01-14T00:00:00"/>
    <s v="Kalundborg Vinter Marathon"/>
    <s v="Kalundborg"/>
    <x v="0"/>
    <d v="1899-12-30T04:09:07"/>
  </r>
  <r>
    <n v="25"/>
    <d v="2018-01-27T00:00:00"/>
    <s v="Juhldal/Bjerrede Marathon"/>
    <s v="Faxe"/>
    <x v="0"/>
    <d v="1899-12-30T04:05:09"/>
  </r>
  <r>
    <n v="26"/>
    <d v="2018-02-10T00:00:00"/>
    <s v="Marathon PopUp - Kalvebod fælles 21,1 km rundstrækning"/>
    <s v="Hvidovre"/>
    <x v="0"/>
    <d v="1899-12-30T03:59:19"/>
  </r>
  <r>
    <n v="27"/>
    <d v="2018-02-24T00:00:00"/>
    <s v="Humør Marathon - Adam #100 pg Peter Panik #200"/>
    <s v="Ringsted"/>
    <x v="0"/>
    <d v="1899-12-30T03:55:11"/>
  </r>
  <r>
    <n v="28"/>
    <d v="2018-03-10T00:00:00"/>
    <s v="Marathon PopUp - Vallensbæk"/>
    <s v="Vallensbæk"/>
    <x v="0"/>
    <d v="1899-12-30T03:58:15"/>
  </r>
  <r>
    <n v="29"/>
    <d v="2018-03-24T00:00:00"/>
    <s v="Midt-I-Marathon Sorø - Løb mod autisme"/>
    <s v="Sorø"/>
    <x v="0"/>
    <d v="1899-12-30T03:55:03"/>
  </r>
  <r>
    <n v="30"/>
    <d v="2018-04-08T00:00:00"/>
    <s v="Paris Marathon "/>
    <s v="Paris"/>
    <x v="3"/>
    <d v="1899-12-30T03:59:43"/>
  </r>
  <r>
    <n v="31"/>
    <d v="2018-04-22T00:00:00"/>
    <s v="Gåsetårn Marathon &quot;Bo Johansen #100&quot;"/>
    <s v="Vordingborg"/>
    <x v="0"/>
    <d v="1899-12-30T04:02:58"/>
  </r>
  <r>
    <n v="32"/>
    <d v="2018-05-10T00:00:00"/>
    <s v="Kalkmineløbet - marathon"/>
    <s v="Viborg"/>
    <x v="0"/>
    <d v="1899-12-30T04:38:56"/>
  </r>
  <r>
    <n v="33"/>
    <d v="2018-05-19T00:00:00"/>
    <s v="Ø-Marathon Pinsemarathon - se pinse solen danse"/>
    <s v="Tårnby"/>
    <x v="0"/>
    <d v="1899-12-30T03:55:08"/>
  </r>
  <r>
    <n v="34"/>
    <d v="2018-06-20T00:00:00"/>
    <s v="Marahon Popup - Vallensbæk"/>
    <s v="Vallensbæk"/>
    <x v="0"/>
    <d v="1899-12-30T04:19:48"/>
  </r>
  <r>
    <n v="35"/>
    <d v="2018-07-20T00:00:00"/>
    <s v="Marahon Popup - Vestskoven"/>
    <s v="Albertslund"/>
    <x v="0"/>
    <d v="1899-12-30T03:59:55"/>
  </r>
  <r>
    <n v="36"/>
    <d v="2018-08-12T00:00:00"/>
    <s v="Skinner Marathon"/>
    <s v="Greve"/>
    <x v="0"/>
    <d v="1899-12-30T03:58:10"/>
  </r>
  <r>
    <n v="37"/>
    <d v="2018-09-16T00:00:00"/>
    <s v="Berlin Marathon"/>
    <s v="Berlin"/>
    <x v="4"/>
    <d v="1899-12-30T03:55:28"/>
  </r>
  <r>
    <n v="38"/>
    <d v="2018-09-23T00:00:00"/>
    <s v="Sjælsø Marathon"/>
    <s v="Rudersdal"/>
    <x v="0"/>
    <d v="1899-12-30T04:07:06"/>
  </r>
  <r>
    <n v="39"/>
    <d v="2018-10-13T00:00:00"/>
    <s v="HTM Marathon "/>
    <s v="Herlev"/>
    <x v="0"/>
    <d v="1899-12-30T04:02:55"/>
  </r>
  <r>
    <n v="40"/>
    <d v="2018-10-21T00:00:00"/>
    <s v="Trivsel Marathon - Støt Brysterne"/>
    <s v="Slagelse"/>
    <x v="0"/>
    <d v="1899-12-30T04:06:47"/>
  </r>
  <r>
    <n v="41"/>
    <d v="2018-11-04T00:00:00"/>
    <s v="Marathon Pop-Up på Tur - Helsingborg"/>
    <s v="Helsingborg"/>
    <x v="5"/>
    <d v="1899-12-30T04:18:10"/>
  </r>
  <r>
    <n v="42"/>
    <d v="2018-11-28T00:00:00"/>
    <s v="Frederiksberg Marathon - På tur - Skodsborg ruten"/>
    <s v="Lyngby-Taarbæk"/>
    <x v="0"/>
    <d v="1899-12-30T04:31:06"/>
  </r>
  <r>
    <n v="43"/>
    <d v="2018-12-29T00:00:00"/>
    <s v="Brøderup Marathon - Thomas Lønbæk nr. 200"/>
    <s v="Næstved"/>
    <x v="0"/>
    <d v="1899-12-30T04:11:37"/>
  </r>
  <r>
    <n v="44"/>
    <d v="2019-02-20T00:00:00"/>
    <s v="Marathon PopUp - Tueholmsø"/>
    <s v="Vallensbæk"/>
    <x v="0"/>
    <d v="1899-12-30T03:56:53"/>
  </r>
  <r>
    <n v="45"/>
    <d v="2019-03-03T00:00:00"/>
    <s v="Marathon PopUp - Vestskoven"/>
    <s v="Albertslund"/>
    <x v="0"/>
    <d v="1899-12-30T03:59:52"/>
  </r>
  <r>
    <n v="46"/>
    <d v="2019-03-31T00:00:00"/>
    <s v="Marathon PopUp - 2500 Glostrup"/>
    <s v="Glostrup"/>
    <x v="0"/>
    <d v="1899-12-30T03:55:51"/>
  </r>
  <r>
    <n v="47"/>
    <d v="2019-04-18T00:00:00"/>
    <s v="Gåsetårn Marathon - Chr. Langballe nr 100"/>
    <s v="Vordingborg"/>
    <x v="0"/>
    <d v="1899-12-30T03:57:27"/>
  </r>
  <r>
    <n v="48"/>
    <d v="2019-04-22T00:00:00"/>
    <s v="Marathon PopUp - Vallensbæk"/>
    <s v="Vallensbæk"/>
    <x v="0"/>
    <d v="1899-12-30T03:58:30"/>
  </r>
  <r>
    <n v="49"/>
    <d v="2019-05-05T00:00:00"/>
    <s v="Marathon PopUp - Rødovre"/>
    <s v="Rødovre"/>
    <x v="0"/>
    <d v="1899-12-30T03:58:15"/>
  </r>
  <r>
    <n v="50"/>
    <d v="2019-05-19T00:00:00"/>
    <s v="Copenhagen Marathon"/>
    <s v="København"/>
    <x v="0"/>
    <d v="1899-12-30T03:42:56"/>
  </r>
  <r>
    <n v="51"/>
    <d v="2019-06-23T00:00:00"/>
    <s v="Flensburg Marathon"/>
    <s v="Flensburg "/>
    <x v="4"/>
    <d v="1899-12-30T03:46:37"/>
  </r>
  <r>
    <n v="52"/>
    <d v="2019-07-14T00:00:00"/>
    <s v="Marathon Danmark Regionsløb nr 5 - 2019"/>
    <s v="Halsnæs"/>
    <x v="0"/>
    <d v="1899-12-30T04:39:34"/>
  </r>
  <r>
    <n v="53"/>
    <d v="2019-07-25T00:00:00"/>
    <s v="Vestvoldsmarathon "/>
    <s v="Brøndby"/>
    <x v="0"/>
    <d v="1899-12-30T04:17:45"/>
  </r>
  <r>
    <n v="54"/>
    <d v="2019-08-04T00:00:00"/>
    <s v="Skinner Marathon"/>
    <s v="Greve"/>
    <x v="0"/>
    <d v="1899-12-30T04:07:18"/>
  </r>
  <r>
    <n v="55"/>
    <d v="2019-08-24T00:00:00"/>
    <s v="Samsø marathon"/>
    <s v="Samsø"/>
    <x v="0"/>
    <d v="1899-12-30T03:47:06"/>
  </r>
  <r>
    <n v="56"/>
    <d v="2019-09-07T00:00:00"/>
    <s v="Kvickrun på Tour"/>
    <s v="Guldborgsund"/>
    <x v="0"/>
    <d v="1899-12-30T04:16:33"/>
  </r>
  <r>
    <n v="57"/>
    <d v="2019-10-06T00:00:00"/>
    <s v="Center og Zeeland Marathon - CoZ marathon "/>
    <s v="Ringsted"/>
    <x v="0"/>
    <d v="1899-12-30T03:56:15"/>
  </r>
  <r>
    <n v="58"/>
    <d v="2019-10-13T00:00:00"/>
    <s v="Chicago Marathon"/>
    <s v="Chicago"/>
    <x v="6"/>
    <d v="1899-12-30T03:54:05"/>
  </r>
  <r>
    <n v="59"/>
    <d v="2019-11-03T00:00:00"/>
    <s v="Marathon Danmark Løbeshop - Thurø "/>
    <s v="Svendborg"/>
    <x v="0"/>
    <d v="1899-12-30T04:06:58"/>
  </r>
  <r>
    <n v="60"/>
    <d v="2020-02-23T00:00:00"/>
    <s v="Marathon PopUp - Valbyparken"/>
    <s v="København"/>
    <x v="0"/>
    <d v="1899-12-30T03:59:15"/>
  </r>
  <r>
    <n v="61"/>
    <d v="2020-03-08T00:00:00"/>
    <s v="SH Løb Run to the hills"/>
    <s v="Hillerød"/>
    <x v="0"/>
    <d v="1899-12-30T04:18:16"/>
  </r>
  <r>
    <n v="62"/>
    <d v="2020-05-31T00:00:00"/>
    <s v="Marathon PopUp - Tueholm Sø"/>
    <s v="Vallensbæk"/>
    <x v="0"/>
    <d v="1899-12-30T04:14:29"/>
  </r>
  <r>
    <n v="63"/>
    <d v="2020-06-14T00:00:00"/>
    <s v="Marathon PopUp - Tueholm Sø"/>
    <s v="Vallensbæk"/>
    <x v="0"/>
    <d v="1899-12-30T04:07:04"/>
  </r>
  <r>
    <n v="64"/>
    <d v="2020-06-27T00:00:00"/>
    <s v="Marathon PopUp - Fredensborg"/>
    <s v="Fredensborg"/>
    <x v="0"/>
    <d v="1899-12-30T04:20:46"/>
  </r>
  <r>
    <n v="65"/>
    <d v="2020-07-12T00:00:00"/>
    <s v="Marathon Danmark Regionsløb nr 5 - 2020"/>
    <s v="Dragør"/>
    <x v="0"/>
    <d v="1899-12-30T04:08:36"/>
  </r>
  <r>
    <n v="66"/>
    <d v="2020-07-30T00:00:00"/>
    <s v="Marathon PopUp - Høje Taastrup"/>
    <s v="Høje-Taastrup"/>
    <x v="0"/>
    <d v="1899-12-30T04:03:52"/>
  </r>
  <r>
    <n v="67"/>
    <d v="2020-08-01T00:00:00"/>
    <s v="Eventyr Kvarteres marathon "/>
    <s v="Herlev"/>
    <x v="0"/>
    <d v="1899-12-30T04:06:51"/>
  </r>
  <r>
    <n v="68"/>
    <d v="2020-08-09T00:00:00"/>
    <s v="Skinnermarathon"/>
    <s v="Greve"/>
    <x v="0"/>
    <d v="1899-12-30T03:56:06"/>
  </r>
  <r>
    <n v="69"/>
    <d v="2020-08-16T00:00:00"/>
    <s v="Marathon PopUp - Valbyparken - Rikke nr. 100"/>
    <s v="København"/>
    <x v="0"/>
    <d v="1899-12-30T04:21:24"/>
  </r>
  <r>
    <n v="70"/>
    <d v="2020-08-22T00:00:00"/>
    <s v="Marathon Danmark Løbeshop - Thurø - Ulrik Pihl Fødselsdag"/>
    <s v="Svendborg"/>
    <x v="0"/>
    <d v="1899-12-30T04:00:27"/>
  </r>
  <r>
    <n v="71"/>
    <d v="2020-09-13T00:00:00"/>
    <s v="Kirke Syv Marathon"/>
    <s v="Roskilde"/>
    <x v="0"/>
    <d v="1899-12-30T04:11:57"/>
  </r>
  <r>
    <n v="72"/>
    <d v="2020-09-19T00:00:00"/>
    <s v="Ballerup Cannonball #4"/>
    <s v="Ballerup"/>
    <x v="0"/>
    <d v="1899-12-30T04:04:32"/>
  </r>
  <r>
    <n v="73"/>
    <d v="2020-10-04T00:00:00"/>
    <s v="Vestvoldsmarathon "/>
    <s v="Brøndby"/>
    <x v="0"/>
    <d v="1899-12-30T03:59:07"/>
  </r>
  <r>
    <n v="74"/>
    <d v="2020-10-23T00:00:00"/>
    <s v="Marathon Danmark Kommuneløb Øst - Solrød"/>
    <s v="Solrød"/>
    <x v="0"/>
    <d v="1899-12-30T04:00:51"/>
  </r>
  <r>
    <n v="75"/>
    <d v="2020-11-01T00:00:00"/>
    <s v="Letting Run"/>
    <s v="Frederikssund"/>
    <x v="0"/>
    <d v="1899-12-30T03:40:56"/>
  </r>
  <r>
    <n v="76"/>
    <d v="2020-11-15T00:00:00"/>
    <s v="Marathon Popup - Allerød"/>
    <s v="Allerød"/>
    <x v="0"/>
    <d v="1899-12-30T03:48:11"/>
  </r>
  <r>
    <n v="77"/>
    <d v="2020-11-25T00:00:00"/>
    <s v="Frederiksberg Marathon - Rummelighedsmarathon "/>
    <s v="Frederiksberg"/>
    <x v="0"/>
    <d v="1899-12-30T03:56:22"/>
  </r>
  <r>
    <n v="78"/>
    <d v="2020-11-29T00:00:00"/>
    <s v="Marathon PopUp - Vridsløselille Statsfængsel "/>
    <s v="Albertslund"/>
    <x v="0"/>
    <d v="1899-12-30T03:43:18"/>
  </r>
  <r>
    <n v="79"/>
    <d v="2020-12-02T00:00:00"/>
    <s v="KD28 - DR Byen"/>
    <s v="København"/>
    <x v="0"/>
    <d v="1899-12-30T03:55:38"/>
  </r>
  <r>
    <n v="80"/>
    <d v="2020-12-13T00:00:00"/>
    <s v="Marathon PopUp - Gribskov"/>
    <s v="Gribskov"/>
    <x v="0"/>
    <d v="1899-12-30T03:55:42"/>
  </r>
  <r>
    <n v="81"/>
    <d v="2020-12-16T00:00:00"/>
    <s v="KD28 - DR Byen"/>
    <s v="København"/>
    <x v="0"/>
    <d v="1899-12-30T03:52:41"/>
  </r>
  <r>
    <n v="82"/>
    <d v="2020-12-27T00:00:00"/>
    <s v="Humør Marathon på Tur"/>
    <s v="Ishøj"/>
    <x v="0"/>
    <d v="1899-12-30T03:57:30"/>
  </r>
  <r>
    <n v="83"/>
    <d v="2021-01-03T00:00:00"/>
    <s v="Frederiksberg marathon på Tur - Vestegnsruten"/>
    <s v="Glostrup"/>
    <x v="0"/>
    <d v="1899-12-30T04:21:56"/>
  </r>
  <r>
    <n v="84"/>
    <d v="2021-03-14T00:00:00"/>
    <s v="Marathon PopUp - Vallensbæk"/>
    <s v="Vallensbæk"/>
    <x v="0"/>
    <d v="1899-12-30T03:47:47"/>
  </r>
  <r>
    <n v="85"/>
    <d v="2021-03-28T00:00:00"/>
    <s v="Marathon PopUp - Copenhill"/>
    <s v="København"/>
    <x v="0"/>
    <d v="1899-12-30T03:55:25"/>
  </r>
  <r>
    <n v="86"/>
    <d v="2021-04-03T00:00:00"/>
    <s v="Marathon Danmark Løbeshop on Tour"/>
    <s v="Syddjurs"/>
    <x v="0"/>
    <d v="1899-12-30T04:11:45"/>
  </r>
  <r>
    <n v="87"/>
    <d v="2021-04-04T00:00:00"/>
    <s v="Marathon Danmark Løbeshop on Tour"/>
    <s v="Vesthimmerland"/>
    <x v="0"/>
    <d v="1899-12-30T04:02:32"/>
  </r>
  <r>
    <n v="88"/>
    <d v="2021-04-11T00:00:00"/>
    <s v="Marathon PopUp - Københavns Havn"/>
    <s v="København"/>
    <x v="0"/>
    <d v="1899-12-30T03:49:37"/>
  </r>
  <r>
    <n v="89"/>
    <d v="2021-04-25T00:00:00"/>
    <s v="Gangergaarden Marathon"/>
    <s v="Kalundborg"/>
    <x v="0"/>
    <d v="1899-12-30T03:46:42"/>
  </r>
  <r>
    <n v="90"/>
    <d v="2021-05-09T00:00:00"/>
    <s v="Hareskovby Marathon Lise Friis nr 600 Sune Hundebøll nr 200"/>
    <s v="Furesø"/>
    <x v="0"/>
    <d v="1899-12-30T04:03:56"/>
  </r>
  <r>
    <n v="91"/>
    <d v="2021-05-13T00:00:00"/>
    <s v="Marathon PopUp - Circleton"/>
    <s v="Albertslund"/>
    <x v="0"/>
    <d v="1899-12-30T03:32:55"/>
  </r>
  <r>
    <n v="92"/>
    <d v="2021-05-24T00:00:00"/>
    <s v="Gangergaarden Marathon"/>
    <s v="Kalundborg"/>
    <x v="0"/>
    <d v="1899-12-30T03:42:56"/>
  </r>
  <r>
    <n v="93"/>
    <d v="2021-06-03T00:00:00"/>
    <s v="Marathon PopUp - Henrik Birkedal 42 år 195 dage"/>
    <s v="Vallensbæk"/>
    <x v="0"/>
    <d v="1899-12-30T03:43:17"/>
  </r>
  <r>
    <n v="94"/>
    <d v="2021-07-07T00:00:00"/>
    <s v="Marathon Danmark Regionsløb 2021 - Nordjylland"/>
    <s v="Mariagerfjord"/>
    <x v="0"/>
    <d v="1899-12-30T04:25:12"/>
  </r>
  <r>
    <n v="95"/>
    <d v="2021-07-08T00:00:00"/>
    <s v="Marathon Danmark Regionsløb 2021 - Midtjylland"/>
    <s v="Herning"/>
    <x v="0"/>
    <d v="1899-12-30T03:56:21"/>
  </r>
  <r>
    <n v="96"/>
    <d v="2021-07-09T00:00:00"/>
    <s v="Marathon Danmark Regionsløb 2021 - Syddanmark"/>
    <s v="Tønder"/>
    <x v="0"/>
    <d v="1899-12-30T04:13:01"/>
  </r>
  <r>
    <n v="97"/>
    <d v="2021-07-10T00:00:00"/>
    <s v="Marathon Danmark Regionsløb 2021 - Sjælland"/>
    <s v="Faxe"/>
    <x v="0"/>
    <d v="1899-12-30T03:57:06"/>
  </r>
  <r>
    <n v="98"/>
    <d v="2021-07-11T00:00:00"/>
    <s v="Marathon Danmark Regionsløb 2021 - Hovedstaden"/>
    <s v="Fredensborg"/>
    <x v="0"/>
    <d v="1899-12-30T03:55:06"/>
  </r>
  <r>
    <n v="99"/>
    <d v="2021-08-01T00:00:00"/>
    <s v="Skinner Marathon "/>
    <s v="Greve"/>
    <x v="0"/>
    <d v="1899-12-30T03:48:36"/>
  </r>
  <r>
    <n v="100"/>
    <d v="2021-08-21T00:00:00"/>
    <s v="Marathon PopUp - Betinas Sørensens nr. 100"/>
    <s v="Albertslund"/>
    <x v="0"/>
    <d v="1899-12-30T04:17:27"/>
  </r>
  <r>
    <n v="101"/>
    <d v="2021-08-25T00:00:00"/>
    <s v="Fredskov Run and Fun"/>
    <s v="København"/>
    <x v="0"/>
    <d v="1899-12-30T03:55:52"/>
  </r>
  <r>
    <n v="102"/>
    <d v="2021-09-29T00:00:00"/>
    <s v="Frederiksberg Marathon - Rummelighedsmarathon "/>
    <s v="Frederiksberg"/>
    <x v="0"/>
    <d v="1899-12-30T03:57:47"/>
  </r>
  <r>
    <n v="103"/>
    <d v="2021-10-03T00:00:00"/>
    <s v="Center og Zeeland Marathon - CoZ marathon "/>
    <s v="Ringsted"/>
    <x v="0"/>
    <d v="1899-12-30T03:51:25"/>
  </r>
  <r>
    <n v="104"/>
    <d v="2021-10-24T00:00:00"/>
    <s v="Marathon PopUp - Gentofte"/>
    <s v="Gentofte"/>
    <x v="0"/>
    <d v="1899-12-30T04:03:24"/>
  </r>
  <r>
    <n v="105"/>
    <d v="2021-10-31T00:00:00"/>
    <s v="Kokkedal Halloween Marathon"/>
    <s v="Fredensborg"/>
    <x v="0"/>
    <d v="1899-12-30T04:03:01"/>
  </r>
  <r>
    <n v="106"/>
    <d v="2021-11-07T00:00:00"/>
    <s v="Tosseløb Canonball"/>
    <s v="Ringsted"/>
    <x v="0"/>
    <d v="1899-12-30T03:55:53"/>
  </r>
  <r>
    <n v="107"/>
    <d v="2021-11-21T00:00:00"/>
    <s v="Marathon PopUp - Amagerbanen/Kløvermarken"/>
    <s v="København"/>
    <x v="0"/>
    <d v="1899-12-30T03:57:25"/>
  </r>
  <r>
    <n v="108"/>
    <d v="2021-11-28T00:00:00"/>
    <s v="Kokkedal 1 Søndag i advent Marathon"/>
    <s v="Fredensborg"/>
    <x v="0"/>
    <d v="1899-12-30T03:58:04"/>
  </r>
  <r>
    <n v="109"/>
    <d v="2021-12-19T00:00:00"/>
    <s v="PE Marathon - 1 års jubilæum"/>
    <s v="Tårnby"/>
    <x v="0"/>
    <d v="1899-12-30T03:57:37"/>
  </r>
  <r>
    <n v="110"/>
    <d v="2021-12-28T00:00:00"/>
    <s v="Marathon PopUp - Stenløse"/>
    <s v="Egedal"/>
    <x v="0"/>
    <d v="1899-12-30T04:12:10"/>
  </r>
  <r>
    <n v="111"/>
    <d v="2022-01-02T00:00:00"/>
    <s v="Fredskov Run and Fun"/>
    <s v="København"/>
    <x v="0"/>
    <d v="1899-12-30T04:00:15"/>
  </r>
  <r>
    <n v="112"/>
    <d v="2022-01-16T00:00:00"/>
    <s v="Humørmarathon - Mettes nr 100 halvmarathon "/>
    <s v="Ringsted"/>
    <x v="0"/>
    <d v="1899-12-30T03:56:30"/>
  </r>
  <r>
    <n v="113"/>
    <d v="2022-01-23T00:00:00"/>
    <s v="Moffe Marathon"/>
    <s v="Brøndby"/>
    <x v="0"/>
    <d v="1899-12-30T03:57:08"/>
  </r>
  <r>
    <n v="114"/>
    <d v="2022-01-30T00:00:00"/>
    <s v="Marathon Popup - Vallensbæk"/>
    <s v="Vallensbæk"/>
    <x v="0"/>
    <d v="1899-12-30T04:08:03"/>
  </r>
  <r>
    <n v="115"/>
    <d v="2022-02-06T00:00:00"/>
    <s v="Humørmarathon - Thestrup nr 100 halvmarathon "/>
    <s v="Ringsted"/>
    <x v="0"/>
    <d v="1899-12-30T03:53:18"/>
  </r>
  <r>
    <n v="116"/>
    <d v="2022-02-13T00:00:00"/>
    <s v="Marathon Popup - Glostrup"/>
    <s v="Glostrup"/>
    <x v="0"/>
    <d v="1899-12-30T03:53:16"/>
  </r>
  <r>
    <n v="117"/>
    <d v="2022-02-20T00:00:00"/>
    <s v="Moffe Marathon - Vestskoven"/>
    <s v="Albertslund"/>
    <x v="0"/>
    <d v="1899-12-30T03:47:05"/>
  </r>
  <r>
    <n v="118"/>
    <d v="2022-02-23T00:00:00"/>
    <s v="KD28 - DR Byen"/>
    <s v="København"/>
    <x v="0"/>
    <d v="1899-12-30T04:08:34"/>
  </r>
  <r>
    <n v="119"/>
    <d v="2022-03-13T00:00:00"/>
    <s v="Hvalsø Cannonball - Morten Broogaard nr. 200 Halvmarathon"/>
    <s v="Lejre"/>
    <x v="0"/>
    <d v="1899-12-30T04:11:44"/>
  </r>
  <r>
    <n v="120"/>
    <d v="2022-03-25T00:00:00"/>
    <s v="Marathon Danmark Kommuneløb Øst - Nexelø"/>
    <s v="Kalundborg"/>
    <x v="0"/>
    <d v="1899-12-30T04:46:03"/>
  </r>
  <r>
    <n v="121"/>
    <d v="2022-03-26T00:00:00"/>
    <s v="Marathon Danmark Kommuneløb Øst - Holbæk"/>
    <s v="Holbæk"/>
    <x v="0"/>
    <d v="1899-12-30T04:21:27"/>
  </r>
  <r>
    <n v="122"/>
    <d v="2022-03-27T00:00:00"/>
    <s v="Marathon Danmark Kommuneløb Øst - Odsherred"/>
    <s v="Odsherred"/>
    <x v="0"/>
    <d v="1899-12-30T04:36:17"/>
  </r>
  <r>
    <n v="123"/>
    <d v="2022-04-10T00:00:00"/>
    <s v="Trivsel Marathon"/>
    <s v="Slagelse"/>
    <x v="0"/>
    <d v="1899-12-30T04:03:22"/>
  </r>
  <r>
    <n v="124"/>
    <d v="2022-04-19T00:00:00"/>
    <s v="Fredskov Run and Fun - Basic"/>
    <s v="København"/>
    <x v="0"/>
    <d v="1899-12-30T03:55:37"/>
  </r>
  <r>
    <n v="125"/>
    <d v="2022-04-24T00:00:00"/>
    <s v="Vienna International Marathon"/>
    <s v="Wien"/>
    <x v="7"/>
    <d v="1899-12-30T03:31:21"/>
  </r>
  <r>
    <n v="126"/>
    <d v="2022-05-08T00:00:00"/>
    <s v="Marathon PopUp - mors dag"/>
    <s v="Albertslund"/>
    <x v="0"/>
    <d v="1899-12-30T04:01:08"/>
  </r>
  <r>
    <n v="127"/>
    <d v="2022-05-15T00:00:00"/>
    <s v="Copenhagen Marathon - 💑💍❤"/>
    <s v="København"/>
    <x v="0"/>
    <d v="1899-12-30T03:48:15"/>
  </r>
  <r>
    <n v="128"/>
    <d v="2022-05-22T00:00:00"/>
    <s v="Green Running - Troldeløb"/>
    <s v="Vallensbæk"/>
    <x v="0"/>
    <d v="1899-12-30T04:14:31"/>
  </r>
  <r>
    <n v="129"/>
    <d v="2022-05-26T00:00:00"/>
    <s v="Letting Run"/>
    <s v="Frederikssund"/>
    <x v="0"/>
    <d v="1899-12-30T04:05:26"/>
  </r>
  <r>
    <n v="130"/>
    <d v="2022-06-06T00:00:00"/>
    <s v="Aneste nr 1.000"/>
    <s v="Næstved"/>
    <x v="0"/>
    <d v="1899-12-30T03:54:16"/>
  </r>
  <r>
    <n v="131"/>
    <d v="2022-06-19T00:00:00"/>
    <s v="Moffe Marathon - Rødovre - Lars Forum nr. 100"/>
    <s v="Rødovre"/>
    <x v="0"/>
    <d v="1899-12-30T04:04:23"/>
  </r>
  <r>
    <n v="132"/>
    <d v="2022-07-03T00:00:00"/>
    <s v="Skinner mararthon "/>
    <s v="Greve"/>
    <x v="0"/>
    <d v="1899-12-30T04:04:54"/>
  </r>
  <r>
    <n v="133"/>
    <d v="2022-07-13T00:00:00"/>
    <s v="Marathon Danmark Regionsløb 2021 - Nordjylland"/>
    <s v="Frederikshavn"/>
    <x v="0"/>
    <d v="1899-12-30T04:57:54"/>
  </r>
  <r>
    <n v="134"/>
    <d v="2022-07-14T00:00:00"/>
    <s v="Marathon Danmark Regionsløb 2021 - Midtjylland"/>
    <s v="Silkeborg"/>
    <x v="0"/>
    <d v="1899-12-30T04:29:51"/>
  </r>
  <r>
    <n v="135"/>
    <d v="2022-07-15T00:00:00"/>
    <s v="Marathon Danmark Regionsløb 2021 - Syddanmark"/>
    <s v="Billund"/>
    <x v="0"/>
    <d v="1899-12-30T04:15:26"/>
  </r>
  <r>
    <n v="136"/>
    <d v="2022-07-16T00:00:00"/>
    <s v="Marathon Danmark Regionsløb 2021 - Sjælland"/>
    <s v="Køge"/>
    <x v="0"/>
    <d v="1899-12-30T03:56:04"/>
  </r>
  <r>
    <n v="137"/>
    <d v="2022-07-17T00:00:00"/>
    <s v="Marathon Danmark Regionsløb 2021 - Hovedstaden"/>
    <s v="Lyngby-Taarbæk"/>
    <x v="0"/>
    <d v="1899-12-30T04:21:25"/>
  </r>
  <r>
    <n v="138"/>
    <d v="2022-07-30T00:00:00"/>
    <s v="Bornholm Cannonball - Høst marathon"/>
    <s v="Bornholm"/>
    <x v="0"/>
    <d v="1899-12-30T04:05:04"/>
  </r>
  <r>
    <n v="139"/>
    <d v="2022-08-07T00:00:00"/>
    <s v="Marathon PopUp - Stenløse"/>
    <s v="Egedal"/>
    <x v="0"/>
    <d v="1899-12-30T04:07:38"/>
  </r>
  <r>
    <n v="140"/>
    <d v="2022-08-14T00:00:00"/>
    <s v="Skinner mararthon "/>
    <s v="Greve"/>
    <x v="0"/>
    <d v="1899-12-30T03:53:18"/>
  </r>
  <r>
    <n v="141"/>
    <d v="2022-08-27T00:00:00"/>
    <s v="Anholt Marathon"/>
    <s v="Norddjurs"/>
    <x v="0"/>
    <d v="1899-12-30T04:17:15"/>
  </r>
  <r>
    <n v="142"/>
    <d v="2022-09-04T00:00:00"/>
    <s v="Marathon PopUp Høje-Taastrup"/>
    <s v="Høje-Taastrup"/>
    <x v="0"/>
    <d v="1899-12-30T03:41:56"/>
  </r>
  <r>
    <n v="143"/>
    <d v="2022-09-18T00:00:00"/>
    <s v="Marathon PopUp Dragør"/>
    <s v="Dragør"/>
    <x v="0"/>
    <d v="1899-12-30T03:58:08"/>
  </r>
  <r>
    <n v="144"/>
    <d v="2022-09-25T00:00:00"/>
    <s v="HCA - Marathon og Ulrik Pihl nr. 1000"/>
    <s v="Odense"/>
    <x v="0"/>
    <d v="1899-12-30T03:22:23"/>
  </r>
  <r>
    <n v="145"/>
    <d v="2022-10-02T00:00:00"/>
    <s v="Center og Zeeland Marathon - CoZ marathon "/>
    <s v="Ringsted"/>
    <x v="0"/>
    <d v="1899-12-30T03:49:27"/>
  </r>
  <r>
    <n v="146"/>
    <d v="2022-09-09T00:00:00"/>
    <s v="Marathon PopUp - Vestskoven"/>
    <s v="Albertslund"/>
    <x v="0"/>
    <d v="1899-12-30T03:56:18"/>
  </r>
  <r>
    <n v="147"/>
    <d v="2022-10-14T00:00:00"/>
    <s v="Ø-Marathon "/>
    <s v="København"/>
    <x v="0"/>
    <d v="1899-12-30T03:54:33"/>
  </r>
  <r>
    <n v="148"/>
    <d v="2022-10-30T00:00:00"/>
    <s v="Letting Run - Mie Mandix nr. 100"/>
    <s v="Frederikssund"/>
    <x v="0"/>
    <d v="1899-12-30T03:59:29"/>
  </r>
  <r>
    <n v="149"/>
    <d v="2022-11-04T00:00:00"/>
    <s v="Marathon Danmark Kommuneserie Vest - Lemvig"/>
    <s v="Lemvig"/>
    <x v="0"/>
    <d v="1899-12-30T04:09:12"/>
  </r>
  <r>
    <n v="150"/>
    <d v="2022-11-05T00:00:00"/>
    <s v="Marathon Danmark Kommuneserie Vest - Struer"/>
    <s v="Struer"/>
    <x v="0"/>
    <d v="1899-12-30T05:30:19"/>
  </r>
  <r>
    <n v="151"/>
    <d v="2022-11-13T00:00:00"/>
    <s v="Moffe Marathon - Damhussøen"/>
    <s v="Rødovre "/>
    <x v="0"/>
    <d v="1899-12-30T03:55:50"/>
  </r>
  <r>
    <n v="152"/>
    <d v="2022-11-20T00:00:00"/>
    <s v="Marathon PopUp - Vestskoven - Løbsdirector fødselsdag"/>
    <s v="Albertslund"/>
    <x v="0"/>
    <d v="1899-12-30T04:05:46"/>
  </r>
  <r>
    <n v="153"/>
    <d v="2022-11-27T00:00:00"/>
    <s v="Holger Danske Marathon "/>
    <s v="Helsingør"/>
    <x v="0"/>
    <d v="1899-12-30T03:54:05"/>
  </r>
  <r>
    <n v="154"/>
    <d v="2022-12-04T00:00:00"/>
    <s v="Ø-marathon - Møllebro nr 700"/>
    <s v="Tårnby"/>
    <x v="0"/>
    <d v="1899-12-30T04:12:57"/>
  </r>
  <r>
    <n v="155"/>
    <d v="2022-12-11T00:00:00"/>
    <s v="Kokkedal Marathon"/>
    <s v="Fredensborg"/>
    <x v="0"/>
    <d v="1899-12-30T04:12:19"/>
  </r>
  <r>
    <n v="156"/>
    <d v="2022-12-18T00:00:00"/>
    <s v="Kolding Julemarathon 2022"/>
    <s v="Kolding"/>
    <x v="0"/>
    <d v="1899-12-30T04:24:11"/>
  </r>
  <r>
    <n v="157"/>
    <d v="2022-12-23T00:00:00"/>
    <s v="Kerteminde Cannonball - Trine nr. 200"/>
    <s v="Kerteminde"/>
    <x v="0"/>
    <d v="1899-12-30T03:52:09"/>
  </r>
  <r>
    <n v="158"/>
    <d v="2022-12-31T00:00:00"/>
    <s v="PE Marathon - Nytårsløb"/>
    <s v="Tårnby"/>
    <x v="0"/>
    <d v="1899-12-30T04:01:56"/>
  </r>
  <r>
    <n v="159"/>
    <d v="2023-01-01T00:00:00"/>
    <s v="Frederiksberg Marathon"/>
    <s v="Frederiksberg"/>
    <x v="0"/>
    <d v="1899-12-30T04:17:12"/>
  </r>
  <r>
    <n v="160"/>
    <d v="2023-01-22T00:00:00"/>
    <s v="Marathon PopUp - Vallensbæk"/>
    <s v="Vallensbæk"/>
    <x v="0"/>
    <d v="1899-12-30T03:39:30"/>
  </r>
  <r>
    <n v="161"/>
    <d v="2023-01-29T00:00:00"/>
    <s v="Marathon PopUp - Glostrup"/>
    <s v="Glostrup"/>
    <x v="0"/>
    <d v="1899-12-30T04:02:30"/>
  </r>
  <r>
    <n v="162"/>
    <d v="2023-02-12T00:00:00"/>
    <s v="SH Løb - Dodekalitterne"/>
    <s v="Lolland"/>
    <x v="0"/>
    <d v="1899-12-30T04:14:31"/>
  </r>
  <r>
    <n v="163"/>
    <d v="2023-02-19T00:00:00"/>
    <s v="SH - Ishøj"/>
    <s v="Ishøj"/>
    <x v="0"/>
    <d v="1899-12-30T04:04:35"/>
  </r>
  <r>
    <n v="164"/>
    <d v="2023-02-25T00:00:00"/>
    <s v="Kokkedal Marathon - Hørsholm"/>
    <s v="Hørsholm"/>
    <x v="0"/>
    <d v="1899-12-30T04:26:38"/>
  </r>
  <r>
    <n v="165"/>
    <d v="2023-03-12T00:00:00"/>
    <s v="Fredskov Run and Fun Basic - Valby"/>
    <s v="København"/>
    <x v="0"/>
    <d v="1899-12-30T03:52:51"/>
  </r>
  <r>
    <n v="166"/>
    <d v="2023-03-26T00:00:00"/>
    <s v="Marathon Danmark - Kommuneserie Øst - Hillerød"/>
    <s v="Hillerød"/>
    <x v="0"/>
    <d v="1899-12-30T04:19:52"/>
  </r>
  <r>
    <n v="167"/>
    <d v="2023-04-06T00:00:00"/>
    <s v="Midtfyn Cannonball"/>
    <s v="Faaborg-Midtfyn"/>
    <x v="0"/>
    <d v="1899-12-30T03:55:16"/>
  </r>
  <r>
    <n v="168"/>
    <d v="2023-04-23T00:00:00"/>
    <s v="Krakow Marathon"/>
    <s v="Krakow"/>
    <x v="8"/>
    <d v="1899-12-30T03:34:22"/>
  </r>
  <r>
    <n v="169"/>
    <d v="2023-05-05T00:00:00"/>
    <s v="Roskilde Marathon - Anne-Marie nr. 300"/>
    <s v="Roskilde"/>
    <x v="0"/>
    <d v="1899-12-30T04:04:34"/>
  </r>
  <r>
    <n v="170"/>
    <d v="2023-05-14T00:00:00"/>
    <s v="Copenhagen Marathon"/>
    <s v="København"/>
    <x v="0"/>
    <d v="1899-12-30T03:36:55"/>
  </r>
  <r>
    <n v="171"/>
    <d v="2023-06-23T00:00:00"/>
    <s v="Ø-Marathon - Sankt Hans - Start kl 22. "/>
    <s v="Tårnby"/>
    <x v="0"/>
    <d v="1899-12-30T04:17:22"/>
  </r>
  <r>
    <n v="172"/>
    <d v="2023-07-02T00:00:00"/>
    <s v="K2 Marathon Nr 100"/>
    <s v="Ballerup"/>
    <x v="0"/>
    <d v="1899-12-30T04:18:45"/>
  </r>
  <r>
    <n v="173"/>
    <d v="2023-07-09T00:00:00"/>
    <s v="Skinner Marathon"/>
    <s v="Greve"/>
    <x v="0"/>
    <d v="1899-12-30T04:16:44"/>
  </r>
  <r>
    <n v="174"/>
    <d v="2023-08-13T00:00:00"/>
    <s v="Skinnermarathon "/>
    <s v="Greve"/>
    <x v="0"/>
    <d v="1899-12-30T04:05:53"/>
  </r>
  <r>
    <n v="175"/>
    <d v="2023-08-28T00:00:00"/>
    <s v="Marathon Pop-Up - Discount"/>
    <s v="Vallensbæk"/>
    <x v="0"/>
    <d v="1899-12-30T03:53:03"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  <r>
    <m/>
    <m/>
    <m/>
    <m/>
    <x v="9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n v="24"/>
    <s v="Maj"/>
    <n v="2015"/>
    <x v="0"/>
  </r>
  <r>
    <n v="26"/>
    <s v="Oktober"/>
    <n v="2015"/>
    <x v="1"/>
  </r>
  <r>
    <n v="23"/>
    <s v="December"/>
    <n v="2015"/>
    <x v="2"/>
  </r>
  <r>
    <n v="1"/>
    <s v="Maj"/>
    <n v="2016"/>
    <x v="0"/>
  </r>
  <r>
    <n v="7"/>
    <s v="Maj"/>
    <n v="2016"/>
    <x v="3"/>
  </r>
  <r>
    <n v="26"/>
    <s v="Juni"/>
    <n v="2016"/>
    <x v="0"/>
  </r>
  <r>
    <n v="2"/>
    <s v="Juli"/>
    <n v="2016"/>
    <x v="3"/>
  </r>
  <r>
    <n v="3"/>
    <s v="Juli"/>
    <n v="2016"/>
    <x v="0"/>
  </r>
  <r>
    <n v="16"/>
    <s v="Juli"/>
    <n v="2016"/>
    <x v="3"/>
  </r>
  <r>
    <n v="29"/>
    <s v="Januar"/>
    <n v="2017"/>
    <x v="0"/>
  </r>
  <r>
    <n v="25"/>
    <s v="Februar"/>
    <n v="2017"/>
    <x v="3"/>
  </r>
  <r>
    <n v="11"/>
    <s v="Marts"/>
    <n v="2017"/>
    <x v="3"/>
  </r>
  <r>
    <n v="2"/>
    <s v="April"/>
    <n v="2017"/>
    <x v="0"/>
  </r>
  <r>
    <n v="15"/>
    <s v="Juli"/>
    <n v="2017"/>
    <x v="3"/>
  </r>
  <r>
    <n v="22"/>
    <s v="Juli"/>
    <n v="2017"/>
    <x v="3"/>
  </r>
  <r>
    <n v="13"/>
    <s v="August"/>
    <n v="2017"/>
    <x v="0"/>
  </r>
  <r>
    <n v="26"/>
    <s v="August"/>
    <n v="2017"/>
    <x v="3"/>
  </r>
  <r>
    <n v="24"/>
    <s v="September"/>
    <n v="2017"/>
    <x v="0"/>
  </r>
  <r>
    <n v="22"/>
    <s v="Oktober"/>
    <n v="2017"/>
    <x v="0"/>
  </r>
  <r>
    <n v="19"/>
    <s v="November"/>
    <n v="2017"/>
    <x v="0"/>
  </r>
  <r>
    <n v="3"/>
    <s v="December"/>
    <n v="2017"/>
    <x v="0"/>
  </r>
  <r>
    <n v="17"/>
    <s v="December"/>
    <n v="2017"/>
    <x v="0"/>
  </r>
  <r>
    <n v="30"/>
    <s v="December"/>
    <n v="2017"/>
    <x v="3"/>
  </r>
  <r>
    <n v="14"/>
    <s v="Januar"/>
    <n v="2018"/>
    <x v="0"/>
  </r>
  <r>
    <n v="27"/>
    <s v="Januar"/>
    <n v="2018"/>
    <x v="3"/>
  </r>
  <r>
    <n v="10"/>
    <s v="Februar"/>
    <n v="2018"/>
    <x v="3"/>
  </r>
  <r>
    <n v="24"/>
    <s v="Februar"/>
    <n v="2018"/>
    <x v="3"/>
  </r>
  <r>
    <n v="10"/>
    <s v="Marts"/>
    <n v="2018"/>
    <x v="3"/>
  </r>
  <r>
    <n v="24"/>
    <s v="Marts"/>
    <n v="2018"/>
    <x v="3"/>
  </r>
  <r>
    <n v="8"/>
    <s v="April"/>
    <n v="2018"/>
    <x v="0"/>
  </r>
  <r>
    <n v="22"/>
    <s v="April"/>
    <n v="2018"/>
    <x v="0"/>
  </r>
  <r>
    <n v="10"/>
    <s v="Maj"/>
    <n v="2018"/>
    <x v="4"/>
  </r>
  <r>
    <n v="19"/>
    <s v="Maj"/>
    <n v="2018"/>
    <x v="3"/>
  </r>
  <r>
    <n v="20"/>
    <s v="Juni"/>
    <n v="2018"/>
    <x v="2"/>
  </r>
  <r>
    <n v="20"/>
    <s v="Juli"/>
    <n v="2018"/>
    <x v="5"/>
  </r>
  <r>
    <n v="12"/>
    <s v="August"/>
    <n v="2018"/>
    <x v="0"/>
  </r>
  <r>
    <n v="16"/>
    <s v="September"/>
    <n v="2018"/>
    <x v="0"/>
  </r>
  <r>
    <n v="23"/>
    <s v="September"/>
    <n v="2018"/>
    <x v="0"/>
  </r>
  <r>
    <n v="13"/>
    <s v="Oktober"/>
    <n v="2018"/>
    <x v="3"/>
  </r>
  <r>
    <n v="21"/>
    <s v="Oktober"/>
    <n v="2018"/>
    <x v="0"/>
  </r>
  <r>
    <n v="4"/>
    <s v="November"/>
    <n v="2018"/>
    <x v="0"/>
  </r>
  <r>
    <n v="28"/>
    <s v="November"/>
    <n v="2018"/>
    <x v="2"/>
  </r>
  <r>
    <n v="29"/>
    <s v="December"/>
    <n v="2018"/>
    <x v="3"/>
  </r>
  <r>
    <n v="20"/>
    <s v="Februar"/>
    <n v="2019"/>
    <x v="2"/>
  </r>
  <r>
    <n v="3"/>
    <s v="Marts"/>
    <n v="2019"/>
    <x v="0"/>
  </r>
  <r>
    <n v="31"/>
    <s v="Marts"/>
    <n v="2019"/>
    <x v="0"/>
  </r>
  <r>
    <n v="18"/>
    <s v="April"/>
    <n v="2019"/>
    <x v="4"/>
  </r>
  <r>
    <n v="22"/>
    <s v="April"/>
    <n v="2019"/>
    <x v="0"/>
  </r>
  <r>
    <n v="5"/>
    <s v="Maj"/>
    <n v="2019"/>
    <x v="0"/>
  </r>
  <r>
    <n v="19"/>
    <s v="Maj"/>
    <n v="2019"/>
    <x v="0"/>
  </r>
  <r>
    <n v="23"/>
    <s v="Juni"/>
    <n v="2019"/>
    <x v="0"/>
  </r>
  <r>
    <n v="17"/>
    <s v="Juli"/>
    <n v="2019"/>
    <x v="0"/>
  </r>
  <r>
    <n v="24"/>
    <s v="Juli"/>
    <n v="2019"/>
    <x v="2"/>
  </r>
  <r>
    <n v="4"/>
    <s v="August"/>
    <n v="2019"/>
    <x v="0"/>
  </r>
  <r>
    <n v="24"/>
    <s v="August"/>
    <n v="2019"/>
    <x v="3"/>
  </r>
  <r>
    <n v="7"/>
    <s v="September"/>
    <n v="2019"/>
    <x v="3"/>
  </r>
  <r>
    <n v="6"/>
    <s v="Oktober"/>
    <n v="2019"/>
    <x v="0"/>
  </r>
  <r>
    <n v="13"/>
    <s v="Oktober"/>
    <n v="2019"/>
    <x v="0"/>
  </r>
  <r>
    <n v="3"/>
    <s v="November"/>
    <n v="2019"/>
    <x v="0"/>
  </r>
  <r>
    <n v="23"/>
    <s v="Februar"/>
    <n v="2020"/>
    <x v="0"/>
  </r>
  <r>
    <n v="8"/>
    <s v="Marts"/>
    <n v="2020"/>
    <x v="0"/>
  </r>
  <r>
    <n v="31"/>
    <s v="Maj"/>
    <n v="2020"/>
    <x v="0"/>
  </r>
  <r>
    <n v="14"/>
    <s v="Juni"/>
    <n v="2020"/>
    <x v="0"/>
  </r>
  <r>
    <n v="27"/>
    <s v="Juni"/>
    <n v="2020"/>
    <x v="3"/>
  </r>
  <r>
    <n v="12"/>
    <s v="Juli"/>
    <n v="2020"/>
    <x v="0"/>
  </r>
  <r>
    <n v="30"/>
    <s v="Juli"/>
    <n v="2020"/>
    <x v="4"/>
  </r>
  <r>
    <n v="1"/>
    <s v="August"/>
    <n v="2020"/>
    <x v="3"/>
  </r>
  <r>
    <n v="9"/>
    <s v="August"/>
    <n v="2020"/>
    <x v="0"/>
  </r>
  <r>
    <n v="16"/>
    <s v="August"/>
    <n v="2020"/>
    <x v="0"/>
  </r>
  <r>
    <n v="22"/>
    <s v="August"/>
    <n v="2020"/>
    <x v="3"/>
  </r>
  <r>
    <n v="13"/>
    <s v="September"/>
    <n v="2020"/>
    <x v="0"/>
  </r>
  <r>
    <n v="19"/>
    <s v="September"/>
    <n v="2020"/>
    <x v="3"/>
  </r>
  <r>
    <n v="4"/>
    <s v="Oktober"/>
    <n v="2020"/>
    <x v="0"/>
  </r>
  <r>
    <n v="23"/>
    <s v="Oktober"/>
    <n v="2020"/>
    <x v="5"/>
  </r>
  <r>
    <n v="1"/>
    <s v="November"/>
    <n v="2020"/>
    <x v="0"/>
  </r>
  <r>
    <n v="15"/>
    <s v="November"/>
    <n v="2020"/>
    <x v="0"/>
  </r>
  <r>
    <n v="25"/>
    <s v="November"/>
    <n v="2020"/>
    <x v="2"/>
  </r>
  <r>
    <n v="29"/>
    <s v="November"/>
    <n v="2020"/>
    <x v="0"/>
  </r>
  <r>
    <n v="2"/>
    <s v="December"/>
    <n v="2020"/>
    <x v="2"/>
  </r>
  <r>
    <n v="13"/>
    <s v="December"/>
    <n v="2020"/>
    <x v="0"/>
  </r>
  <r>
    <n v="16"/>
    <s v="December"/>
    <n v="2020"/>
    <x v="2"/>
  </r>
  <r>
    <n v="27"/>
    <s v="December"/>
    <n v="2020"/>
    <x v="0"/>
  </r>
  <r>
    <n v="3"/>
    <s v="Januar"/>
    <n v="2021"/>
    <x v="0"/>
  </r>
  <r>
    <n v="14"/>
    <s v="Marts"/>
    <n v="2021"/>
    <x v="0"/>
  </r>
  <r>
    <n v="28"/>
    <s v="Marts"/>
    <n v="2021"/>
    <x v="0"/>
  </r>
  <r>
    <n v="3"/>
    <s v="April"/>
    <n v="2021"/>
    <x v="3"/>
  </r>
  <r>
    <n v="4"/>
    <s v="April"/>
    <n v="2021"/>
    <x v="0"/>
  </r>
  <r>
    <n v="11"/>
    <s v="April"/>
    <n v="2021"/>
    <x v="0"/>
  </r>
  <r>
    <n v="25"/>
    <s v="April"/>
    <n v="2021"/>
    <x v="0"/>
  </r>
  <r>
    <n v="9"/>
    <s v="Maj"/>
    <n v="2021"/>
    <x v="0"/>
  </r>
  <r>
    <n v="13"/>
    <s v="Maj"/>
    <n v="2021"/>
    <x v="4"/>
  </r>
  <r>
    <n v="24"/>
    <s v="Maj"/>
    <n v="2021"/>
    <x v="1"/>
  </r>
  <r>
    <n v="3"/>
    <s v="Juni"/>
    <n v="2021"/>
    <x v="4"/>
  </r>
  <r>
    <n v="7"/>
    <s v="Juli"/>
    <n v="2021"/>
    <x v="2"/>
  </r>
  <r>
    <n v="8"/>
    <s v="Juli"/>
    <n v="2021"/>
    <x v="4"/>
  </r>
  <r>
    <n v="9"/>
    <s v="Juli"/>
    <n v="2021"/>
    <x v="5"/>
  </r>
  <r>
    <n v="10"/>
    <s v="Juli"/>
    <n v="2021"/>
    <x v="3"/>
  </r>
  <r>
    <n v="11"/>
    <s v="Juli"/>
    <n v="2021"/>
    <x v="0"/>
  </r>
  <r>
    <n v="1"/>
    <s v="August"/>
    <n v="2021"/>
    <x v="0"/>
  </r>
  <r>
    <n v="21"/>
    <s v="August"/>
    <n v="2021"/>
    <x v="3"/>
  </r>
  <r>
    <n v="25"/>
    <s v="August"/>
    <n v="2021"/>
    <x v="2"/>
  </r>
  <r>
    <n v="29"/>
    <s v="September"/>
    <n v="2021"/>
    <x v="2"/>
  </r>
  <r>
    <n v="3"/>
    <s v="Oktober"/>
    <n v="2021"/>
    <x v="0"/>
  </r>
  <r>
    <n v="24"/>
    <s v="Oktober"/>
    <n v="2021"/>
    <x v="0"/>
  </r>
  <r>
    <n v="31"/>
    <s v="Oktober"/>
    <n v="2021"/>
    <x v="0"/>
  </r>
  <r>
    <n v="7"/>
    <s v="November"/>
    <n v="2021"/>
    <x v="0"/>
  </r>
  <r>
    <n v="21"/>
    <s v="November"/>
    <n v="2021"/>
    <x v="0"/>
  </r>
  <r>
    <n v="28"/>
    <s v="November"/>
    <n v="2021"/>
    <x v="0"/>
  </r>
  <r>
    <n v="19"/>
    <s v="December"/>
    <n v="2021"/>
    <x v="0"/>
  </r>
  <r>
    <n v="28"/>
    <s v="December"/>
    <n v="2021"/>
    <x v="6"/>
  </r>
  <r>
    <n v="2"/>
    <s v="Januar"/>
    <n v="2022"/>
    <x v="0"/>
  </r>
  <r>
    <n v="16"/>
    <s v="Januar"/>
    <n v="2022"/>
    <x v="0"/>
  </r>
  <r>
    <n v="23"/>
    <s v="Januar"/>
    <n v="2022"/>
    <x v="0"/>
  </r>
  <r>
    <n v="30"/>
    <s v="Januar"/>
    <n v="2022"/>
    <x v="0"/>
  </r>
  <r>
    <n v="6"/>
    <s v="Februar"/>
    <n v="2022"/>
    <x v="0"/>
  </r>
  <r>
    <n v="13"/>
    <s v="Februar"/>
    <n v="2022"/>
    <x v="0"/>
  </r>
  <r>
    <n v="20"/>
    <s v="Februar"/>
    <n v="2022"/>
    <x v="0"/>
  </r>
  <r>
    <n v="23"/>
    <s v="Februar"/>
    <n v="2022"/>
    <x v="2"/>
  </r>
  <r>
    <n v="13"/>
    <s v="Marts"/>
    <n v="2022"/>
    <x v="0"/>
  </r>
  <r>
    <n v="25"/>
    <s v="Marts"/>
    <n v="2022"/>
    <x v="5"/>
  </r>
  <r>
    <n v="26"/>
    <s v="Marts"/>
    <n v="2022"/>
    <x v="3"/>
  </r>
  <r>
    <n v="27"/>
    <s v="Marts"/>
    <n v="2022"/>
    <x v="0"/>
  </r>
  <r>
    <n v="10"/>
    <s v="April"/>
    <n v="2022"/>
    <x v="0"/>
  </r>
  <r>
    <n v="19"/>
    <s v="April"/>
    <n v="2022"/>
    <x v="3"/>
  </r>
  <r>
    <n v="24"/>
    <s v="April"/>
    <n v="2022"/>
    <x v="0"/>
  </r>
  <r>
    <n v="8"/>
    <s v="Maj"/>
    <n v="2022"/>
    <x v="0"/>
  </r>
  <r>
    <n v="15"/>
    <s v="Maj"/>
    <n v="2022"/>
    <x v="0"/>
  </r>
  <r>
    <n v="22"/>
    <s v="Maj"/>
    <n v="2022"/>
    <x v="0"/>
  </r>
  <r>
    <n v="26"/>
    <s v="Maj"/>
    <n v="2022"/>
    <x v="4"/>
  </r>
  <r>
    <n v="6"/>
    <s v="Juni"/>
    <n v="2022"/>
    <x v="1"/>
  </r>
  <r>
    <n v="19"/>
    <s v="Juni"/>
    <n v="2022"/>
    <x v="0"/>
  </r>
  <r>
    <n v="3"/>
    <s v="Juli"/>
    <n v="2022"/>
    <x v="0"/>
  </r>
  <r>
    <n v="13"/>
    <s v="Juli"/>
    <n v="2022"/>
    <x v="2"/>
  </r>
  <r>
    <n v="14"/>
    <s v="Juli"/>
    <n v="2022"/>
    <x v="4"/>
  </r>
  <r>
    <n v="15"/>
    <s v="Juli"/>
    <n v="2022"/>
    <x v="5"/>
  </r>
  <r>
    <n v="16"/>
    <s v="Juli"/>
    <n v="2022"/>
    <x v="3"/>
  </r>
  <r>
    <n v="17"/>
    <s v="Juli"/>
    <n v="2022"/>
    <x v="0"/>
  </r>
  <r>
    <n v="30"/>
    <s v="Juli"/>
    <n v="2022"/>
    <x v="3"/>
  </r>
  <r>
    <n v="7"/>
    <s v="August"/>
    <n v="2022"/>
    <x v="0"/>
  </r>
  <r>
    <n v="14"/>
    <s v="August"/>
    <n v="2022"/>
    <x v="0"/>
  </r>
  <r>
    <n v="27"/>
    <s v="August"/>
    <n v="2022"/>
    <x v="3"/>
  </r>
  <r>
    <n v="4"/>
    <s v="September"/>
    <n v="2022"/>
    <x v="0"/>
  </r>
  <r>
    <n v="18"/>
    <s v="September"/>
    <n v="2022"/>
    <x v="0"/>
  </r>
  <r>
    <n v="25"/>
    <s v="September"/>
    <n v="2022"/>
    <x v="0"/>
  </r>
  <r>
    <n v="2"/>
    <s v="Oktober"/>
    <n v="2022"/>
    <x v="0"/>
  </r>
  <r>
    <n v="9"/>
    <s v="Oktober"/>
    <n v="2022"/>
    <x v="0"/>
  </r>
  <r>
    <n v="14"/>
    <s v="Oktober"/>
    <n v="2022"/>
    <x v="5"/>
  </r>
  <r>
    <n v="30"/>
    <s v="Oktober"/>
    <n v="2022"/>
    <x v="0"/>
  </r>
  <r>
    <n v="4"/>
    <s v="November"/>
    <n v="2022"/>
    <x v="5"/>
  </r>
  <r>
    <n v="5"/>
    <s v="November"/>
    <n v="2022"/>
    <x v="3"/>
  </r>
  <r>
    <n v="13"/>
    <s v="November"/>
    <n v="2022"/>
    <x v="0"/>
  </r>
  <r>
    <n v="20"/>
    <s v="November"/>
    <n v="2022"/>
    <x v="0"/>
  </r>
  <r>
    <n v="27"/>
    <s v="November"/>
    <n v="2022"/>
    <x v="0"/>
  </r>
  <r>
    <n v="4"/>
    <s v="December"/>
    <n v="2022"/>
    <x v="0"/>
  </r>
  <r>
    <n v="11"/>
    <s v="December"/>
    <n v="2022"/>
    <x v="0"/>
  </r>
  <r>
    <n v="18"/>
    <s v="December"/>
    <n v="2022"/>
    <x v="0"/>
  </r>
  <r>
    <n v="23"/>
    <s v="December"/>
    <n v="2022"/>
    <x v="5"/>
  </r>
  <r>
    <n v="31"/>
    <s v="December"/>
    <n v="2022"/>
    <x v="3"/>
  </r>
  <r>
    <n v="1"/>
    <s v="Januar"/>
    <n v="2023"/>
    <x v="0"/>
  </r>
  <r>
    <n v="23"/>
    <s v="Januar"/>
    <n v="2023"/>
    <x v="0"/>
  </r>
  <r>
    <n v="29"/>
    <s v="Januar"/>
    <n v="2023"/>
    <x v="0"/>
  </r>
  <r>
    <n v="12"/>
    <s v="Februar"/>
    <n v="2023"/>
    <x v="0"/>
  </r>
  <r>
    <n v="19"/>
    <s v="Februar"/>
    <n v="2023"/>
    <x v="0"/>
  </r>
  <r>
    <n v="25"/>
    <s v="Februar"/>
    <n v="2023"/>
    <x v="3"/>
  </r>
  <r>
    <n v="13"/>
    <s v="Marts"/>
    <n v="2023"/>
    <x v="0"/>
  </r>
  <r>
    <n v="26"/>
    <s v="Marts"/>
    <n v="2023"/>
    <x v="0"/>
  </r>
  <r>
    <n v="6"/>
    <s v="April"/>
    <n v="2023"/>
    <x v="4"/>
  </r>
  <r>
    <n v="23"/>
    <s v="April"/>
    <n v="2023"/>
    <x v="0"/>
  </r>
  <r>
    <n v="5"/>
    <s v="Maj"/>
    <n v="2023"/>
    <x v="5"/>
  </r>
  <r>
    <n v="14"/>
    <s v="Maj"/>
    <n v="2023"/>
    <x v="0"/>
  </r>
  <r>
    <n v="23"/>
    <s v="Juni"/>
    <n v="2023"/>
    <x v="5"/>
  </r>
  <r>
    <n v="2"/>
    <s v="Juli"/>
    <n v="2023"/>
    <x v="0"/>
  </r>
  <r>
    <n v="9"/>
    <s v="Juli"/>
    <n v="2023"/>
    <x v="0"/>
  </r>
  <r>
    <n v="13"/>
    <s v="August"/>
    <n v="2023"/>
    <x v="0"/>
  </r>
  <r>
    <n v="27"/>
    <s v="August"/>
    <n v="2023"/>
    <x v="0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  <r>
    <m/>
    <m/>
    <m/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n v="24"/>
    <s v="Maj"/>
    <x v="0"/>
  </r>
  <r>
    <n v="26"/>
    <s v="Oktober"/>
    <x v="0"/>
  </r>
  <r>
    <n v="23"/>
    <s v="December"/>
    <x v="0"/>
  </r>
  <r>
    <n v="1"/>
    <s v="Maj"/>
    <x v="1"/>
  </r>
  <r>
    <n v="7"/>
    <s v="Maj"/>
    <x v="1"/>
  </r>
  <r>
    <n v="26"/>
    <s v="Juni"/>
    <x v="1"/>
  </r>
  <r>
    <n v="2"/>
    <s v="Juli"/>
    <x v="1"/>
  </r>
  <r>
    <n v="3"/>
    <s v="Juli"/>
    <x v="1"/>
  </r>
  <r>
    <n v="16"/>
    <s v="Juli"/>
    <x v="1"/>
  </r>
  <r>
    <n v="29"/>
    <s v="Januar"/>
    <x v="2"/>
  </r>
  <r>
    <n v="25"/>
    <s v="Februar"/>
    <x v="2"/>
  </r>
  <r>
    <n v="11"/>
    <s v="Marts"/>
    <x v="2"/>
  </r>
  <r>
    <n v="2"/>
    <s v="April"/>
    <x v="2"/>
  </r>
  <r>
    <n v="15"/>
    <s v="Juli"/>
    <x v="2"/>
  </r>
  <r>
    <n v="22"/>
    <s v="Juli"/>
    <x v="2"/>
  </r>
  <r>
    <n v="13"/>
    <s v="August"/>
    <x v="2"/>
  </r>
  <r>
    <n v="26"/>
    <s v="August"/>
    <x v="2"/>
  </r>
  <r>
    <n v="24"/>
    <s v="September"/>
    <x v="2"/>
  </r>
  <r>
    <n v="22"/>
    <s v="Oktober"/>
    <x v="2"/>
  </r>
  <r>
    <n v="19"/>
    <s v="November"/>
    <x v="2"/>
  </r>
  <r>
    <n v="3"/>
    <s v="December"/>
    <x v="2"/>
  </r>
  <r>
    <n v="17"/>
    <s v="December"/>
    <x v="2"/>
  </r>
  <r>
    <n v="30"/>
    <s v="December"/>
    <x v="2"/>
  </r>
  <r>
    <n v="14"/>
    <s v="Januar"/>
    <x v="3"/>
  </r>
  <r>
    <n v="27"/>
    <s v="Januar"/>
    <x v="3"/>
  </r>
  <r>
    <n v="10"/>
    <s v="Februar"/>
    <x v="3"/>
  </r>
  <r>
    <n v="24"/>
    <s v="Februar"/>
    <x v="3"/>
  </r>
  <r>
    <n v="10"/>
    <s v="Marts"/>
    <x v="3"/>
  </r>
  <r>
    <n v="24"/>
    <s v="Marts"/>
    <x v="3"/>
  </r>
  <r>
    <n v="8"/>
    <s v="April"/>
    <x v="3"/>
  </r>
  <r>
    <n v="22"/>
    <s v="April"/>
    <x v="3"/>
  </r>
  <r>
    <n v="10"/>
    <s v="Maj"/>
    <x v="3"/>
  </r>
  <r>
    <n v="19"/>
    <s v="Maj"/>
    <x v="3"/>
  </r>
  <r>
    <n v="20"/>
    <s v="Juni"/>
    <x v="3"/>
  </r>
  <r>
    <n v="20"/>
    <s v="Juli"/>
    <x v="3"/>
  </r>
  <r>
    <n v="12"/>
    <s v="August"/>
    <x v="3"/>
  </r>
  <r>
    <n v="16"/>
    <s v="September"/>
    <x v="3"/>
  </r>
  <r>
    <n v="23"/>
    <s v="September"/>
    <x v="3"/>
  </r>
  <r>
    <n v="13"/>
    <s v="Oktober"/>
    <x v="3"/>
  </r>
  <r>
    <n v="21"/>
    <s v="Oktober"/>
    <x v="3"/>
  </r>
  <r>
    <n v="4"/>
    <s v="November"/>
    <x v="3"/>
  </r>
  <r>
    <n v="28"/>
    <s v="November"/>
    <x v="3"/>
  </r>
  <r>
    <n v="29"/>
    <s v="December"/>
    <x v="3"/>
  </r>
  <r>
    <n v="20"/>
    <s v="Februar"/>
    <x v="4"/>
  </r>
  <r>
    <n v="3"/>
    <s v="Marts"/>
    <x v="4"/>
  </r>
  <r>
    <n v="31"/>
    <s v="Marts"/>
    <x v="4"/>
  </r>
  <r>
    <n v="18"/>
    <s v="April"/>
    <x v="4"/>
  </r>
  <r>
    <n v="22"/>
    <s v="April"/>
    <x v="4"/>
  </r>
  <r>
    <n v="5"/>
    <s v="Maj"/>
    <x v="4"/>
  </r>
  <r>
    <n v="19"/>
    <s v="Maj"/>
    <x v="4"/>
  </r>
  <r>
    <n v="23"/>
    <s v="Juni"/>
    <x v="4"/>
  </r>
  <r>
    <n v="17"/>
    <s v="Juli"/>
    <x v="4"/>
  </r>
  <r>
    <n v="24"/>
    <s v="Juli"/>
    <x v="4"/>
  </r>
  <r>
    <n v="4"/>
    <s v="August"/>
    <x v="4"/>
  </r>
  <r>
    <n v="24"/>
    <s v="August"/>
    <x v="4"/>
  </r>
  <r>
    <n v="7"/>
    <s v="September"/>
    <x v="4"/>
  </r>
  <r>
    <n v="6"/>
    <s v="Oktober"/>
    <x v="4"/>
  </r>
  <r>
    <n v="13"/>
    <s v="Oktober"/>
    <x v="4"/>
  </r>
  <r>
    <n v="3"/>
    <s v="November"/>
    <x v="4"/>
  </r>
  <r>
    <n v="23"/>
    <s v="Februar"/>
    <x v="5"/>
  </r>
  <r>
    <n v="8"/>
    <s v="Marts"/>
    <x v="5"/>
  </r>
  <r>
    <n v="31"/>
    <s v="Maj"/>
    <x v="5"/>
  </r>
  <r>
    <n v="14"/>
    <s v="Juni"/>
    <x v="5"/>
  </r>
  <r>
    <n v="27"/>
    <s v="Juni"/>
    <x v="5"/>
  </r>
  <r>
    <n v="12"/>
    <s v="Juli"/>
    <x v="5"/>
  </r>
  <r>
    <n v="30"/>
    <s v="Juli"/>
    <x v="5"/>
  </r>
  <r>
    <n v="1"/>
    <s v="August"/>
    <x v="5"/>
  </r>
  <r>
    <n v="9"/>
    <s v="August"/>
    <x v="5"/>
  </r>
  <r>
    <n v="16"/>
    <s v="August"/>
    <x v="5"/>
  </r>
  <r>
    <n v="22"/>
    <s v="August"/>
    <x v="5"/>
  </r>
  <r>
    <n v="13"/>
    <s v="September"/>
    <x v="5"/>
  </r>
  <r>
    <n v="19"/>
    <s v="September"/>
    <x v="5"/>
  </r>
  <r>
    <n v="4"/>
    <s v="Oktober"/>
    <x v="5"/>
  </r>
  <r>
    <n v="23"/>
    <s v="Oktober"/>
    <x v="5"/>
  </r>
  <r>
    <n v="1"/>
    <s v="November"/>
    <x v="5"/>
  </r>
  <r>
    <n v="15"/>
    <s v="November"/>
    <x v="5"/>
  </r>
  <r>
    <n v="25"/>
    <s v="November"/>
    <x v="5"/>
  </r>
  <r>
    <n v="29"/>
    <s v="November"/>
    <x v="5"/>
  </r>
  <r>
    <n v="2"/>
    <s v="December"/>
    <x v="5"/>
  </r>
  <r>
    <n v="13"/>
    <s v="December"/>
    <x v="5"/>
  </r>
  <r>
    <n v="16"/>
    <s v="December"/>
    <x v="5"/>
  </r>
  <r>
    <n v="27"/>
    <s v="December"/>
    <x v="5"/>
  </r>
  <r>
    <n v="3"/>
    <s v="Januar"/>
    <x v="6"/>
  </r>
  <r>
    <n v="14"/>
    <s v="Marts"/>
    <x v="6"/>
  </r>
  <r>
    <n v="28"/>
    <s v="Marts"/>
    <x v="6"/>
  </r>
  <r>
    <n v="3"/>
    <s v="April"/>
    <x v="6"/>
  </r>
  <r>
    <n v="4"/>
    <s v="April"/>
    <x v="6"/>
  </r>
  <r>
    <n v="11"/>
    <s v="April"/>
    <x v="6"/>
  </r>
  <r>
    <n v="25"/>
    <s v="April"/>
    <x v="6"/>
  </r>
  <r>
    <n v="9"/>
    <s v="Maj"/>
    <x v="6"/>
  </r>
  <r>
    <n v="13"/>
    <s v="Maj"/>
    <x v="6"/>
  </r>
  <r>
    <n v="24"/>
    <s v="Maj"/>
    <x v="6"/>
  </r>
  <r>
    <n v="3"/>
    <s v="Juni"/>
    <x v="6"/>
  </r>
  <r>
    <n v="7"/>
    <s v="Juli"/>
    <x v="6"/>
  </r>
  <r>
    <n v="8"/>
    <s v="Juli"/>
    <x v="6"/>
  </r>
  <r>
    <n v="9"/>
    <s v="Juli"/>
    <x v="6"/>
  </r>
  <r>
    <n v="10"/>
    <s v="Juli"/>
    <x v="6"/>
  </r>
  <r>
    <n v="11"/>
    <s v="Juli"/>
    <x v="6"/>
  </r>
  <r>
    <n v="1"/>
    <s v="August"/>
    <x v="6"/>
  </r>
  <r>
    <n v="21"/>
    <s v="August"/>
    <x v="6"/>
  </r>
  <r>
    <n v="25"/>
    <s v="August"/>
    <x v="6"/>
  </r>
  <r>
    <n v="29"/>
    <s v="September"/>
    <x v="6"/>
  </r>
  <r>
    <n v="3"/>
    <s v="Oktober"/>
    <x v="6"/>
  </r>
  <r>
    <n v="24"/>
    <s v="Oktober"/>
    <x v="6"/>
  </r>
  <r>
    <n v="31"/>
    <s v="Oktober"/>
    <x v="6"/>
  </r>
  <r>
    <n v="7"/>
    <s v="November"/>
    <x v="6"/>
  </r>
  <r>
    <n v="21"/>
    <s v="November"/>
    <x v="6"/>
  </r>
  <r>
    <n v="28"/>
    <s v="November"/>
    <x v="6"/>
  </r>
  <r>
    <n v="19"/>
    <s v="December"/>
    <x v="6"/>
  </r>
  <r>
    <n v="28"/>
    <s v="December"/>
    <x v="6"/>
  </r>
  <r>
    <n v="2"/>
    <s v="Januar"/>
    <x v="7"/>
  </r>
  <r>
    <n v="16"/>
    <s v="Januar"/>
    <x v="7"/>
  </r>
  <r>
    <n v="23"/>
    <s v="Januar"/>
    <x v="7"/>
  </r>
  <r>
    <n v="30"/>
    <s v="Januar"/>
    <x v="7"/>
  </r>
  <r>
    <n v="6"/>
    <s v="Februar"/>
    <x v="7"/>
  </r>
  <r>
    <n v="13"/>
    <s v="Februar"/>
    <x v="7"/>
  </r>
  <r>
    <n v="20"/>
    <s v="Februar"/>
    <x v="7"/>
  </r>
  <r>
    <n v="23"/>
    <s v="Februar"/>
    <x v="7"/>
  </r>
  <r>
    <n v="13"/>
    <s v="Marts"/>
    <x v="7"/>
  </r>
  <r>
    <n v="25"/>
    <s v="Marts"/>
    <x v="7"/>
  </r>
  <r>
    <n v="26"/>
    <s v="Marts"/>
    <x v="7"/>
  </r>
  <r>
    <n v="27"/>
    <s v="Marts"/>
    <x v="7"/>
  </r>
  <r>
    <n v="10"/>
    <s v="April"/>
    <x v="7"/>
  </r>
  <r>
    <n v="19"/>
    <s v="April"/>
    <x v="7"/>
  </r>
  <r>
    <n v="24"/>
    <s v="April"/>
    <x v="7"/>
  </r>
  <r>
    <n v="8"/>
    <s v="Maj"/>
    <x v="7"/>
  </r>
  <r>
    <n v="15"/>
    <s v="Maj"/>
    <x v="7"/>
  </r>
  <r>
    <n v="22"/>
    <s v="Maj"/>
    <x v="7"/>
  </r>
  <r>
    <n v="26"/>
    <s v="Maj"/>
    <x v="7"/>
  </r>
  <r>
    <n v="6"/>
    <s v="Juni"/>
    <x v="7"/>
  </r>
  <r>
    <n v="19"/>
    <s v="Juni"/>
    <x v="7"/>
  </r>
  <r>
    <n v="3"/>
    <s v="Juli"/>
    <x v="7"/>
  </r>
  <r>
    <n v="13"/>
    <s v="Juli"/>
    <x v="7"/>
  </r>
  <r>
    <n v="14"/>
    <s v="Juli"/>
    <x v="7"/>
  </r>
  <r>
    <n v="15"/>
    <s v="Juli"/>
    <x v="7"/>
  </r>
  <r>
    <n v="16"/>
    <s v="Juli"/>
    <x v="7"/>
  </r>
  <r>
    <n v="17"/>
    <s v="Juli"/>
    <x v="7"/>
  </r>
  <r>
    <n v="30"/>
    <s v="Juli"/>
    <x v="7"/>
  </r>
  <r>
    <n v="7"/>
    <s v="August"/>
    <x v="7"/>
  </r>
  <r>
    <n v="14"/>
    <s v="August"/>
    <x v="7"/>
  </r>
  <r>
    <n v="27"/>
    <s v="August"/>
    <x v="7"/>
  </r>
  <r>
    <n v="4"/>
    <s v="September"/>
    <x v="7"/>
  </r>
  <r>
    <n v="18"/>
    <s v="September"/>
    <x v="7"/>
  </r>
  <r>
    <n v="25"/>
    <s v="September"/>
    <x v="7"/>
  </r>
  <r>
    <n v="2"/>
    <s v="Oktober"/>
    <x v="7"/>
  </r>
  <r>
    <n v="9"/>
    <s v="Oktober"/>
    <x v="7"/>
  </r>
  <r>
    <n v="14"/>
    <s v="Oktober"/>
    <x v="7"/>
  </r>
  <r>
    <n v="30"/>
    <s v="Oktober"/>
    <x v="7"/>
  </r>
  <r>
    <n v="4"/>
    <s v="November"/>
    <x v="7"/>
  </r>
  <r>
    <n v="5"/>
    <s v="November"/>
    <x v="7"/>
  </r>
  <r>
    <n v="13"/>
    <s v="November"/>
    <x v="7"/>
  </r>
  <r>
    <n v="20"/>
    <s v="November"/>
    <x v="7"/>
  </r>
  <r>
    <n v="27"/>
    <s v="November"/>
    <x v="7"/>
  </r>
  <r>
    <n v="4"/>
    <s v="December"/>
    <x v="7"/>
  </r>
  <r>
    <n v="11"/>
    <s v="December"/>
    <x v="7"/>
  </r>
  <r>
    <n v="18"/>
    <s v="December"/>
    <x v="7"/>
  </r>
  <r>
    <n v="23"/>
    <s v="December"/>
    <x v="7"/>
  </r>
  <r>
    <n v="31"/>
    <s v="December"/>
    <x v="7"/>
  </r>
  <r>
    <n v="1"/>
    <s v="Januar"/>
    <x v="8"/>
  </r>
  <r>
    <n v="23"/>
    <s v="Januar"/>
    <x v="8"/>
  </r>
  <r>
    <n v="29"/>
    <s v="Januar"/>
    <x v="8"/>
  </r>
  <r>
    <n v="12"/>
    <s v="Februar"/>
    <x v="8"/>
  </r>
  <r>
    <n v="19"/>
    <s v="Februar"/>
    <x v="8"/>
  </r>
  <r>
    <n v="25"/>
    <s v="Februar"/>
    <x v="8"/>
  </r>
  <r>
    <n v="13"/>
    <s v="Marts"/>
    <x v="8"/>
  </r>
  <r>
    <n v="26"/>
    <s v="Marts"/>
    <x v="8"/>
  </r>
  <r>
    <n v="6"/>
    <s v="April"/>
    <x v="8"/>
  </r>
  <r>
    <n v="23"/>
    <s v="April"/>
    <x v="8"/>
  </r>
  <r>
    <n v="5"/>
    <s v="Maj"/>
    <x v="8"/>
  </r>
  <r>
    <n v="14"/>
    <s v="Maj"/>
    <x v="8"/>
  </r>
  <r>
    <n v="23"/>
    <s v="Juni"/>
    <x v="8"/>
  </r>
  <r>
    <n v="2"/>
    <s v="Juli"/>
    <x v="8"/>
  </r>
  <r>
    <n v="9"/>
    <s v="Juli"/>
    <x v="8"/>
  </r>
  <r>
    <n v="13"/>
    <s v="August"/>
    <x v="8"/>
  </r>
  <r>
    <n v="27"/>
    <s v="August"/>
    <x v="8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  <r>
    <m/>
    <m/>
    <x v="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n v="24"/>
    <x v="0"/>
    <n v="2015"/>
  </r>
  <r>
    <n v="26"/>
    <x v="1"/>
    <n v="2015"/>
  </r>
  <r>
    <n v="23"/>
    <x v="2"/>
    <n v="2015"/>
  </r>
  <r>
    <n v="1"/>
    <x v="0"/>
    <n v="2016"/>
  </r>
  <r>
    <n v="7"/>
    <x v="0"/>
    <n v="2016"/>
  </r>
  <r>
    <n v="26"/>
    <x v="3"/>
    <n v="2016"/>
  </r>
  <r>
    <n v="2"/>
    <x v="4"/>
    <n v="2016"/>
  </r>
  <r>
    <n v="3"/>
    <x v="4"/>
    <n v="2016"/>
  </r>
  <r>
    <n v="16"/>
    <x v="4"/>
    <n v="2016"/>
  </r>
  <r>
    <n v="29"/>
    <x v="5"/>
    <n v="2017"/>
  </r>
  <r>
    <n v="25"/>
    <x v="6"/>
    <n v="2017"/>
  </r>
  <r>
    <n v="11"/>
    <x v="7"/>
    <n v="2017"/>
  </r>
  <r>
    <n v="2"/>
    <x v="8"/>
    <n v="2017"/>
  </r>
  <r>
    <n v="15"/>
    <x v="4"/>
    <n v="2017"/>
  </r>
  <r>
    <n v="22"/>
    <x v="4"/>
    <n v="2017"/>
  </r>
  <r>
    <n v="13"/>
    <x v="9"/>
    <n v="2017"/>
  </r>
  <r>
    <n v="26"/>
    <x v="9"/>
    <n v="2017"/>
  </r>
  <r>
    <n v="24"/>
    <x v="10"/>
    <n v="2017"/>
  </r>
  <r>
    <n v="22"/>
    <x v="1"/>
    <n v="2017"/>
  </r>
  <r>
    <n v="19"/>
    <x v="11"/>
    <n v="2017"/>
  </r>
  <r>
    <n v="3"/>
    <x v="2"/>
    <n v="2017"/>
  </r>
  <r>
    <n v="17"/>
    <x v="2"/>
    <n v="2017"/>
  </r>
  <r>
    <n v="30"/>
    <x v="2"/>
    <n v="2017"/>
  </r>
  <r>
    <n v="14"/>
    <x v="5"/>
    <n v="2018"/>
  </r>
  <r>
    <n v="27"/>
    <x v="5"/>
    <n v="2018"/>
  </r>
  <r>
    <n v="10"/>
    <x v="6"/>
    <n v="2018"/>
  </r>
  <r>
    <n v="24"/>
    <x v="6"/>
    <n v="2018"/>
  </r>
  <r>
    <n v="10"/>
    <x v="7"/>
    <n v="2018"/>
  </r>
  <r>
    <n v="24"/>
    <x v="7"/>
    <n v="2018"/>
  </r>
  <r>
    <n v="8"/>
    <x v="8"/>
    <n v="2018"/>
  </r>
  <r>
    <n v="22"/>
    <x v="8"/>
    <n v="2018"/>
  </r>
  <r>
    <n v="10"/>
    <x v="0"/>
    <n v="2018"/>
  </r>
  <r>
    <n v="19"/>
    <x v="0"/>
    <n v="2018"/>
  </r>
  <r>
    <n v="20"/>
    <x v="3"/>
    <n v="2018"/>
  </r>
  <r>
    <n v="20"/>
    <x v="4"/>
    <n v="2018"/>
  </r>
  <r>
    <n v="12"/>
    <x v="9"/>
    <n v="2018"/>
  </r>
  <r>
    <n v="16"/>
    <x v="10"/>
    <n v="2018"/>
  </r>
  <r>
    <n v="23"/>
    <x v="10"/>
    <n v="2018"/>
  </r>
  <r>
    <n v="13"/>
    <x v="1"/>
    <n v="2018"/>
  </r>
  <r>
    <n v="21"/>
    <x v="1"/>
    <n v="2018"/>
  </r>
  <r>
    <n v="4"/>
    <x v="11"/>
    <n v="2018"/>
  </r>
  <r>
    <n v="28"/>
    <x v="11"/>
    <n v="2018"/>
  </r>
  <r>
    <n v="29"/>
    <x v="2"/>
    <n v="2018"/>
  </r>
  <r>
    <n v="20"/>
    <x v="6"/>
    <n v="2019"/>
  </r>
  <r>
    <n v="3"/>
    <x v="7"/>
    <n v="2019"/>
  </r>
  <r>
    <n v="31"/>
    <x v="7"/>
    <n v="2019"/>
  </r>
  <r>
    <n v="18"/>
    <x v="8"/>
    <n v="2019"/>
  </r>
  <r>
    <n v="22"/>
    <x v="8"/>
    <n v="2019"/>
  </r>
  <r>
    <n v="5"/>
    <x v="0"/>
    <n v="2019"/>
  </r>
  <r>
    <n v="19"/>
    <x v="0"/>
    <n v="2019"/>
  </r>
  <r>
    <n v="23"/>
    <x v="3"/>
    <n v="2019"/>
  </r>
  <r>
    <n v="17"/>
    <x v="4"/>
    <n v="2019"/>
  </r>
  <r>
    <n v="24"/>
    <x v="4"/>
    <n v="2019"/>
  </r>
  <r>
    <n v="4"/>
    <x v="9"/>
    <n v="2019"/>
  </r>
  <r>
    <n v="24"/>
    <x v="9"/>
    <n v="2019"/>
  </r>
  <r>
    <n v="7"/>
    <x v="10"/>
    <n v="2019"/>
  </r>
  <r>
    <n v="6"/>
    <x v="1"/>
    <n v="2019"/>
  </r>
  <r>
    <n v="13"/>
    <x v="1"/>
    <n v="2019"/>
  </r>
  <r>
    <n v="3"/>
    <x v="11"/>
    <n v="2019"/>
  </r>
  <r>
    <n v="23"/>
    <x v="6"/>
    <n v="2020"/>
  </r>
  <r>
    <n v="8"/>
    <x v="7"/>
    <n v="2020"/>
  </r>
  <r>
    <n v="31"/>
    <x v="0"/>
    <n v="2020"/>
  </r>
  <r>
    <n v="14"/>
    <x v="3"/>
    <n v="2020"/>
  </r>
  <r>
    <n v="27"/>
    <x v="3"/>
    <n v="2020"/>
  </r>
  <r>
    <n v="12"/>
    <x v="4"/>
    <n v="2020"/>
  </r>
  <r>
    <n v="30"/>
    <x v="4"/>
    <n v="2020"/>
  </r>
  <r>
    <n v="1"/>
    <x v="9"/>
    <n v="2020"/>
  </r>
  <r>
    <n v="9"/>
    <x v="9"/>
    <n v="2020"/>
  </r>
  <r>
    <n v="16"/>
    <x v="9"/>
    <n v="2020"/>
  </r>
  <r>
    <n v="22"/>
    <x v="9"/>
    <n v="2020"/>
  </r>
  <r>
    <n v="13"/>
    <x v="10"/>
    <n v="2020"/>
  </r>
  <r>
    <n v="19"/>
    <x v="10"/>
    <n v="2020"/>
  </r>
  <r>
    <n v="4"/>
    <x v="1"/>
    <n v="2020"/>
  </r>
  <r>
    <n v="23"/>
    <x v="1"/>
    <n v="2020"/>
  </r>
  <r>
    <n v="1"/>
    <x v="11"/>
    <n v="2020"/>
  </r>
  <r>
    <n v="15"/>
    <x v="11"/>
    <n v="2020"/>
  </r>
  <r>
    <n v="25"/>
    <x v="11"/>
    <n v="2020"/>
  </r>
  <r>
    <n v="29"/>
    <x v="11"/>
    <n v="2020"/>
  </r>
  <r>
    <n v="2"/>
    <x v="2"/>
    <n v="2020"/>
  </r>
  <r>
    <n v="13"/>
    <x v="2"/>
    <n v="2020"/>
  </r>
  <r>
    <n v="16"/>
    <x v="2"/>
    <n v="2020"/>
  </r>
  <r>
    <n v="27"/>
    <x v="2"/>
    <n v="2020"/>
  </r>
  <r>
    <n v="3"/>
    <x v="5"/>
    <n v="2021"/>
  </r>
  <r>
    <n v="14"/>
    <x v="7"/>
    <n v="2021"/>
  </r>
  <r>
    <n v="28"/>
    <x v="7"/>
    <n v="2021"/>
  </r>
  <r>
    <n v="3"/>
    <x v="8"/>
    <n v="2021"/>
  </r>
  <r>
    <n v="4"/>
    <x v="8"/>
    <n v="2021"/>
  </r>
  <r>
    <n v="11"/>
    <x v="8"/>
    <n v="2021"/>
  </r>
  <r>
    <n v="25"/>
    <x v="8"/>
    <n v="2021"/>
  </r>
  <r>
    <n v="9"/>
    <x v="0"/>
    <n v="2021"/>
  </r>
  <r>
    <n v="13"/>
    <x v="0"/>
    <n v="2021"/>
  </r>
  <r>
    <n v="24"/>
    <x v="0"/>
    <n v="2021"/>
  </r>
  <r>
    <n v="3"/>
    <x v="3"/>
    <n v="2021"/>
  </r>
  <r>
    <n v="7"/>
    <x v="4"/>
    <n v="2021"/>
  </r>
  <r>
    <n v="8"/>
    <x v="4"/>
    <n v="2021"/>
  </r>
  <r>
    <n v="9"/>
    <x v="4"/>
    <n v="2021"/>
  </r>
  <r>
    <n v="10"/>
    <x v="4"/>
    <n v="2021"/>
  </r>
  <r>
    <n v="11"/>
    <x v="4"/>
    <n v="2021"/>
  </r>
  <r>
    <n v="1"/>
    <x v="9"/>
    <n v="2021"/>
  </r>
  <r>
    <n v="21"/>
    <x v="9"/>
    <n v="2021"/>
  </r>
  <r>
    <n v="25"/>
    <x v="9"/>
    <n v="2021"/>
  </r>
  <r>
    <n v="29"/>
    <x v="10"/>
    <n v="2021"/>
  </r>
  <r>
    <n v="3"/>
    <x v="1"/>
    <n v="2021"/>
  </r>
  <r>
    <n v="24"/>
    <x v="1"/>
    <n v="2021"/>
  </r>
  <r>
    <n v="31"/>
    <x v="1"/>
    <n v="2021"/>
  </r>
  <r>
    <n v="7"/>
    <x v="11"/>
    <n v="2021"/>
  </r>
  <r>
    <n v="21"/>
    <x v="11"/>
    <n v="2021"/>
  </r>
  <r>
    <n v="28"/>
    <x v="11"/>
    <n v="2021"/>
  </r>
  <r>
    <n v="19"/>
    <x v="2"/>
    <n v="2021"/>
  </r>
  <r>
    <n v="28"/>
    <x v="2"/>
    <n v="2021"/>
  </r>
  <r>
    <n v="2"/>
    <x v="5"/>
    <n v="2022"/>
  </r>
  <r>
    <n v="16"/>
    <x v="5"/>
    <n v="2022"/>
  </r>
  <r>
    <n v="23"/>
    <x v="5"/>
    <n v="2022"/>
  </r>
  <r>
    <n v="30"/>
    <x v="5"/>
    <n v="2022"/>
  </r>
  <r>
    <n v="6"/>
    <x v="6"/>
    <n v="2022"/>
  </r>
  <r>
    <n v="13"/>
    <x v="6"/>
    <n v="2022"/>
  </r>
  <r>
    <n v="20"/>
    <x v="6"/>
    <n v="2022"/>
  </r>
  <r>
    <n v="23"/>
    <x v="6"/>
    <n v="2022"/>
  </r>
  <r>
    <n v="13"/>
    <x v="7"/>
    <n v="2022"/>
  </r>
  <r>
    <n v="25"/>
    <x v="7"/>
    <n v="2022"/>
  </r>
  <r>
    <n v="26"/>
    <x v="7"/>
    <n v="2022"/>
  </r>
  <r>
    <n v="27"/>
    <x v="7"/>
    <n v="2022"/>
  </r>
  <r>
    <n v="10"/>
    <x v="8"/>
    <n v="2022"/>
  </r>
  <r>
    <n v="19"/>
    <x v="8"/>
    <n v="2022"/>
  </r>
  <r>
    <n v="24"/>
    <x v="8"/>
    <n v="2022"/>
  </r>
  <r>
    <n v="8"/>
    <x v="0"/>
    <n v="2022"/>
  </r>
  <r>
    <n v="15"/>
    <x v="0"/>
    <n v="2022"/>
  </r>
  <r>
    <n v="22"/>
    <x v="0"/>
    <n v="2022"/>
  </r>
  <r>
    <n v="26"/>
    <x v="0"/>
    <n v="2022"/>
  </r>
  <r>
    <n v="6"/>
    <x v="3"/>
    <n v="2022"/>
  </r>
  <r>
    <n v="19"/>
    <x v="3"/>
    <n v="2022"/>
  </r>
  <r>
    <n v="3"/>
    <x v="4"/>
    <n v="2022"/>
  </r>
  <r>
    <n v="13"/>
    <x v="4"/>
    <n v="2022"/>
  </r>
  <r>
    <n v="14"/>
    <x v="4"/>
    <n v="2022"/>
  </r>
  <r>
    <n v="15"/>
    <x v="4"/>
    <n v="2022"/>
  </r>
  <r>
    <n v="16"/>
    <x v="4"/>
    <n v="2022"/>
  </r>
  <r>
    <n v="17"/>
    <x v="4"/>
    <n v="2022"/>
  </r>
  <r>
    <n v="30"/>
    <x v="4"/>
    <n v="2022"/>
  </r>
  <r>
    <n v="7"/>
    <x v="9"/>
    <n v="2022"/>
  </r>
  <r>
    <n v="14"/>
    <x v="9"/>
    <n v="2022"/>
  </r>
  <r>
    <n v="27"/>
    <x v="9"/>
    <n v="2022"/>
  </r>
  <r>
    <n v="4"/>
    <x v="10"/>
    <n v="2022"/>
  </r>
  <r>
    <n v="18"/>
    <x v="10"/>
    <n v="2022"/>
  </r>
  <r>
    <n v="25"/>
    <x v="10"/>
    <n v="2022"/>
  </r>
  <r>
    <n v="2"/>
    <x v="1"/>
    <n v="2022"/>
  </r>
  <r>
    <n v="9"/>
    <x v="1"/>
    <n v="2022"/>
  </r>
  <r>
    <n v="14"/>
    <x v="1"/>
    <n v="2022"/>
  </r>
  <r>
    <n v="30"/>
    <x v="1"/>
    <n v="2022"/>
  </r>
  <r>
    <n v="4"/>
    <x v="11"/>
    <n v="2022"/>
  </r>
  <r>
    <n v="5"/>
    <x v="11"/>
    <n v="2022"/>
  </r>
  <r>
    <n v="13"/>
    <x v="11"/>
    <n v="2022"/>
  </r>
  <r>
    <n v="20"/>
    <x v="11"/>
    <n v="2022"/>
  </r>
  <r>
    <n v="27"/>
    <x v="11"/>
    <n v="2022"/>
  </r>
  <r>
    <n v="4"/>
    <x v="2"/>
    <n v="2022"/>
  </r>
  <r>
    <n v="11"/>
    <x v="2"/>
    <n v="2022"/>
  </r>
  <r>
    <n v="18"/>
    <x v="2"/>
    <n v="2022"/>
  </r>
  <r>
    <n v="23"/>
    <x v="2"/>
    <n v="2022"/>
  </r>
  <r>
    <n v="31"/>
    <x v="2"/>
    <n v="2022"/>
  </r>
  <r>
    <n v="1"/>
    <x v="5"/>
    <n v="2023"/>
  </r>
  <r>
    <n v="23"/>
    <x v="5"/>
    <n v="2023"/>
  </r>
  <r>
    <n v="29"/>
    <x v="5"/>
    <n v="2023"/>
  </r>
  <r>
    <n v="12"/>
    <x v="6"/>
    <n v="2023"/>
  </r>
  <r>
    <n v="19"/>
    <x v="6"/>
    <n v="2023"/>
  </r>
  <r>
    <n v="25"/>
    <x v="6"/>
    <n v="2023"/>
  </r>
  <r>
    <n v="13"/>
    <x v="7"/>
    <n v="2023"/>
  </r>
  <r>
    <n v="26"/>
    <x v="7"/>
    <n v="2023"/>
  </r>
  <r>
    <n v="6"/>
    <x v="8"/>
    <n v="2023"/>
  </r>
  <r>
    <n v="23"/>
    <x v="8"/>
    <n v="2023"/>
  </r>
  <r>
    <n v="5"/>
    <x v="0"/>
    <n v="2023"/>
  </r>
  <r>
    <n v="14"/>
    <x v="0"/>
    <n v="2023"/>
  </r>
  <r>
    <n v="23"/>
    <x v="3"/>
    <n v="2023"/>
  </r>
  <r>
    <n v="2"/>
    <x v="4"/>
    <n v="2023"/>
  </r>
  <r>
    <n v="9"/>
    <x v="4"/>
    <n v="2023"/>
  </r>
  <r>
    <n v="13"/>
    <x v="9"/>
    <n v="2023"/>
  </r>
  <r>
    <n v="27"/>
    <x v="9"/>
    <n v="2023"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  <r>
    <m/>
    <x v="12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x v="0"/>
    <s v="Maj"/>
    <n v="2015"/>
  </r>
  <r>
    <x v="1"/>
    <s v="Oktober"/>
    <n v="2015"/>
  </r>
  <r>
    <x v="2"/>
    <s v="December"/>
    <n v="2015"/>
  </r>
  <r>
    <x v="3"/>
    <s v="Maj"/>
    <n v="2016"/>
  </r>
  <r>
    <x v="4"/>
    <s v="Maj"/>
    <n v="2016"/>
  </r>
  <r>
    <x v="1"/>
    <s v="Juni"/>
    <n v="2016"/>
  </r>
  <r>
    <x v="5"/>
    <s v="Juli"/>
    <n v="2016"/>
  </r>
  <r>
    <x v="6"/>
    <s v="Juli"/>
    <n v="2016"/>
  </r>
  <r>
    <x v="7"/>
    <s v="Juli"/>
    <n v="2016"/>
  </r>
  <r>
    <x v="8"/>
    <s v="Januar"/>
    <n v="2017"/>
  </r>
  <r>
    <x v="9"/>
    <s v="Februar"/>
    <n v="2017"/>
  </r>
  <r>
    <x v="10"/>
    <s v="Marts"/>
    <n v="2017"/>
  </r>
  <r>
    <x v="5"/>
    <s v="April"/>
    <n v="2017"/>
  </r>
  <r>
    <x v="11"/>
    <s v="Juli"/>
    <n v="2017"/>
  </r>
  <r>
    <x v="12"/>
    <s v="Juli"/>
    <n v="2017"/>
  </r>
  <r>
    <x v="13"/>
    <s v="August"/>
    <n v="2017"/>
  </r>
  <r>
    <x v="1"/>
    <s v="August"/>
    <n v="2017"/>
  </r>
  <r>
    <x v="0"/>
    <s v="September"/>
    <n v="2017"/>
  </r>
  <r>
    <x v="12"/>
    <s v="Oktober"/>
    <n v="2017"/>
  </r>
  <r>
    <x v="14"/>
    <s v="November"/>
    <n v="2017"/>
  </r>
  <r>
    <x v="6"/>
    <s v="December"/>
    <n v="2017"/>
  </r>
  <r>
    <x v="15"/>
    <s v="December"/>
    <n v="2017"/>
  </r>
  <r>
    <x v="16"/>
    <s v="December"/>
    <n v="2017"/>
  </r>
  <r>
    <x v="17"/>
    <s v="Januar"/>
    <n v="2018"/>
  </r>
  <r>
    <x v="18"/>
    <s v="Januar"/>
    <n v="2018"/>
  </r>
  <r>
    <x v="19"/>
    <s v="Februar"/>
    <n v="2018"/>
  </r>
  <r>
    <x v="0"/>
    <s v="Februar"/>
    <n v="2018"/>
  </r>
  <r>
    <x v="19"/>
    <s v="Marts"/>
    <n v="2018"/>
  </r>
  <r>
    <x v="0"/>
    <s v="Marts"/>
    <n v="2018"/>
  </r>
  <r>
    <x v="20"/>
    <s v="April"/>
    <n v="2018"/>
  </r>
  <r>
    <x v="12"/>
    <s v="April"/>
    <n v="2018"/>
  </r>
  <r>
    <x v="19"/>
    <s v="Maj"/>
    <n v="2018"/>
  </r>
  <r>
    <x v="14"/>
    <s v="Maj"/>
    <n v="2018"/>
  </r>
  <r>
    <x v="21"/>
    <s v="Juni"/>
    <n v="2018"/>
  </r>
  <r>
    <x v="21"/>
    <s v="Juli"/>
    <n v="2018"/>
  </r>
  <r>
    <x v="22"/>
    <s v="August"/>
    <n v="2018"/>
  </r>
  <r>
    <x v="7"/>
    <s v="September"/>
    <n v="2018"/>
  </r>
  <r>
    <x v="2"/>
    <s v="September"/>
    <n v="2018"/>
  </r>
  <r>
    <x v="13"/>
    <s v="Oktober"/>
    <n v="2018"/>
  </r>
  <r>
    <x v="23"/>
    <s v="Oktober"/>
    <n v="2018"/>
  </r>
  <r>
    <x v="24"/>
    <s v="November"/>
    <n v="2018"/>
  </r>
  <r>
    <x v="25"/>
    <s v="November"/>
    <n v="2018"/>
  </r>
  <r>
    <x v="8"/>
    <s v="December"/>
    <n v="2018"/>
  </r>
  <r>
    <x v="21"/>
    <s v="Februar"/>
    <n v="2019"/>
  </r>
  <r>
    <x v="6"/>
    <s v="Marts"/>
    <n v="2019"/>
  </r>
  <r>
    <x v="26"/>
    <s v="Marts"/>
    <n v="2019"/>
  </r>
  <r>
    <x v="27"/>
    <s v="April"/>
    <n v="2019"/>
  </r>
  <r>
    <x v="12"/>
    <s v="April"/>
    <n v="2019"/>
  </r>
  <r>
    <x v="28"/>
    <s v="Maj"/>
    <n v="2019"/>
  </r>
  <r>
    <x v="14"/>
    <s v="Maj"/>
    <n v="2019"/>
  </r>
  <r>
    <x v="2"/>
    <s v="Juni"/>
    <n v="2019"/>
  </r>
  <r>
    <x v="15"/>
    <s v="Juli"/>
    <n v="2019"/>
  </r>
  <r>
    <x v="0"/>
    <s v="Juli"/>
    <n v="2019"/>
  </r>
  <r>
    <x v="24"/>
    <s v="August"/>
    <n v="2019"/>
  </r>
  <r>
    <x v="0"/>
    <s v="August"/>
    <n v="2019"/>
  </r>
  <r>
    <x v="4"/>
    <s v="September"/>
    <n v="2019"/>
  </r>
  <r>
    <x v="29"/>
    <s v="Oktober"/>
    <n v="2019"/>
  </r>
  <r>
    <x v="13"/>
    <s v="Oktober"/>
    <n v="2019"/>
  </r>
  <r>
    <x v="6"/>
    <s v="November"/>
    <n v="2019"/>
  </r>
  <r>
    <x v="2"/>
    <s v="Februar"/>
    <n v="2020"/>
  </r>
  <r>
    <x v="20"/>
    <s v="Marts"/>
    <n v="2020"/>
  </r>
  <r>
    <x v="26"/>
    <s v="Maj"/>
    <n v="2020"/>
  </r>
  <r>
    <x v="17"/>
    <s v="Juni"/>
    <n v="2020"/>
  </r>
  <r>
    <x v="18"/>
    <s v="Juni"/>
    <n v="2020"/>
  </r>
  <r>
    <x v="22"/>
    <s v="Juli"/>
    <n v="2020"/>
  </r>
  <r>
    <x v="16"/>
    <s v="Juli"/>
    <n v="2020"/>
  </r>
  <r>
    <x v="3"/>
    <s v="August"/>
    <n v="2020"/>
  </r>
  <r>
    <x v="30"/>
    <s v="August"/>
    <n v="2020"/>
  </r>
  <r>
    <x v="7"/>
    <s v="August"/>
    <n v="2020"/>
  </r>
  <r>
    <x v="12"/>
    <s v="August"/>
    <n v="2020"/>
  </r>
  <r>
    <x v="13"/>
    <s v="September"/>
    <n v="2020"/>
  </r>
  <r>
    <x v="14"/>
    <s v="September"/>
    <n v="2020"/>
  </r>
  <r>
    <x v="24"/>
    <s v="Oktober"/>
    <n v="2020"/>
  </r>
  <r>
    <x v="2"/>
    <s v="Oktober"/>
    <n v="2020"/>
  </r>
  <r>
    <x v="3"/>
    <s v="November"/>
    <n v="2020"/>
  </r>
  <r>
    <x v="11"/>
    <s v="November"/>
    <n v="2020"/>
  </r>
  <r>
    <x v="9"/>
    <s v="November"/>
    <n v="2020"/>
  </r>
  <r>
    <x v="8"/>
    <s v="November"/>
    <n v="2020"/>
  </r>
  <r>
    <x v="5"/>
    <s v="December"/>
    <n v="2020"/>
  </r>
  <r>
    <x v="13"/>
    <s v="December"/>
    <n v="2020"/>
  </r>
  <r>
    <x v="7"/>
    <s v="December"/>
    <n v="2020"/>
  </r>
  <r>
    <x v="18"/>
    <s v="December"/>
    <n v="2020"/>
  </r>
  <r>
    <x v="6"/>
    <s v="Januar"/>
    <n v="2021"/>
  </r>
  <r>
    <x v="17"/>
    <s v="Marts"/>
    <n v="2021"/>
  </r>
  <r>
    <x v="25"/>
    <s v="Marts"/>
    <n v="2021"/>
  </r>
  <r>
    <x v="6"/>
    <s v="April"/>
    <n v="2021"/>
  </r>
  <r>
    <x v="24"/>
    <s v="April"/>
    <n v="2021"/>
  </r>
  <r>
    <x v="10"/>
    <s v="April"/>
    <n v="2021"/>
  </r>
  <r>
    <x v="9"/>
    <s v="April"/>
    <n v="2021"/>
  </r>
  <r>
    <x v="30"/>
    <s v="Maj"/>
    <n v="2021"/>
  </r>
  <r>
    <x v="13"/>
    <s v="Maj"/>
    <n v="2021"/>
  </r>
  <r>
    <x v="0"/>
    <s v="Maj"/>
    <n v="2021"/>
  </r>
  <r>
    <x v="6"/>
    <s v="Juni"/>
    <n v="2021"/>
  </r>
  <r>
    <x v="4"/>
    <s v="Juli"/>
    <n v="2021"/>
  </r>
  <r>
    <x v="20"/>
    <s v="Juli"/>
    <n v="2021"/>
  </r>
  <r>
    <x v="30"/>
    <s v="Juli"/>
    <n v="2021"/>
  </r>
  <r>
    <x v="19"/>
    <s v="Juli"/>
    <n v="2021"/>
  </r>
  <r>
    <x v="10"/>
    <s v="Juli"/>
    <n v="2021"/>
  </r>
  <r>
    <x v="3"/>
    <s v="August"/>
    <n v="2021"/>
  </r>
  <r>
    <x v="23"/>
    <s v="August"/>
    <n v="2021"/>
  </r>
  <r>
    <x v="9"/>
    <s v="August"/>
    <n v="2021"/>
  </r>
  <r>
    <x v="8"/>
    <s v="September"/>
    <n v="2021"/>
  </r>
  <r>
    <x v="6"/>
    <s v="Oktober"/>
    <n v="2021"/>
  </r>
  <r>
    <x v="0"/>
    <s v="Oktober"/>
    <n v="2021"/>
  </r>
  <r>
    <x v="26"/>
    <s v="Oktober"/>
    <n v="2021"/>
  </r>
  <r>
    <x v="4"/>
    <s v="November"/>
    <n v="2021"/>
  </r>
  <r>
    <x v="23"/>
    <s v="November"/>
    <n v="2021"/>
  </r>
  <r>
    <x v="25"/>
    <s v="November"/>
    <n v="2021"/>
  </r>
  <r>
    <x v="14"/>
    <s v="December"/>
    <n v="2021"/>
  </r>
  <r>
    <x v="25"/>
    <s v="December"/>
    <n v="2021"/>
  </r>
  <r>
    <x v="5"/>
    <s v="Januar"/>
    <n v="2022"/>
  </r>
  <r>
    <x v="7"/>
    <s v="Januar"/>
    <n v="2022"/>
  </r>
  <r>
    <x v="2"/>
    <s v="Januar"/>
    <n v="2022"/>
  </r>
  <r>
    <x v="16"/>
    <s v="Januar"/>
    <n v="2022"/>
  </r>
  <r>
    <x v="29"/>
    <s v="Februar"/>
    <n v="2022"/>
  </r>
  <r>
    <x v="13"/>
    <s v="Februar"/>
    <n v="2022"/>
  </r>
  <r>
    <x v="21"/>
    <s v="Februar"/>
    <n v="2022"/>
  </r>
  <r>
    <x v="2"/>
    <s v="Februar"/>
    <n v="2022"/>
  </r>
  <r>
    <x v="13"/>
    <s v="Marts"/>
    <n v="2022"/>
  </r>
  <r>
    <x v="9"/>
    <s v="Marts"/>
    <n v="2022"/>
  </r>
  <r>
    <x v="1"/>
    <s v="Marts"/>
    <n v="2022"/>
  </r>
  <r>
    <x v="18"/>
    <s v="Marts"/>
    <n v="2022"/>
  </r>
  <r>
    <x v="19"/>
    <s v="April"/>
    <n v="2022"/>
  </r>
  <r>
    <x v="14"/>
    <s v="April"/>
    <n v="2022"/>
  </r>
  <r>
    <x v="0"/>
    <s v="April"/>
    <n v="2022"/>
  </r>
  <r>
    <x v="20"/>
    <s v="Maj"/>
    <n v="2022"/>
  </r>
  <r>
    <x v="11"/>
    <s v="Maj"/>
    <n v="2022"/>
  </r>
  <r>
    <x v="12"/>
    <s v="Maj"/>
    <n v="2022"/>
  </r>
  <r>
    <x v="1"/>
    <s v="Maj"/>
    <n v="2022"/>
  </r>
  <r>
    <x v="29"/>
    <s v="Juni"/>
    <n v="2022"/>
  </r>
  <r>
    <x v="14"/>
    <s v="Juni"/>
    <n v="2022"/>
  </r>
  <r>
    <x v="6"/>
    <s v="Juli"/>
    <n v="2022"/>
  </r>
  <r>
    <x v="13"/>
    <s v="Juli"/>
    <n v="2022"/>
  </r>
  <r>
    <x v="17"/>
    <s v="Juli"/>
    <n v="2022"/>
  </r>
  <r>
    <x v="11"/>
    <s v="Juli"/>
    <n v="2022"/>
  </r>
  <r>
    <x v="7"/>
    <s v="Juli"/>
    <n v="2022"/>
  </r>
  <r>
    <x v="15"/>
    <s v="Juli"/>
    <n v="2022"/>
  </r>
  <r>
    <x v="16"/>
    <s v="Juli"/>
    <n v="2022"/>
  </r>
  <r>
    <x v="4"/>
    <s v="August"/>
    <n v="2022"/>
  </r>
  <r>
    <x v="17"/>
    <s v="August"/>
    <n v="2022"/>
  </r>
  <r>
    <x v="18"/>
    <s v="August"/>
    <n v="2022"/>
  </r>
  <r>
    <x v="24"/>
    <s v="September"/>
    <n v="2022"/>
  </r>
  <r>
    <x v="27"/>
    <s v="September"/>
    <n v="2022"/>
  </r>
  <r>
    <x v="9"/>
    <s v="September"/>
    <n v="2022"/>
  </r>
  <r>
    <x v="5"/>
    <s v="Oktober"/>
    <n v="2022"/>
  </r>
  <r>
    <x v="30"/>
    <s v="Oktober"/>
    <n v="2022"/>
  </r>
  <r>
    <x v="17"/>
    <s v="Oktober"/>
    <n v="2022"/>
  </r>
  <r>
    <x v="16"/>
    <s v="Oktober"/>
    <n v="2022"/>
  </r>
  <r>
    <x v="24"/>
    <s v="November"/>
    <n v="2022"/>
  </r>
  <r>
    <x v="28"/>
    <s v="November"/>
    <n v="2022"/>
  </r>
  <r>
    <x v="13"/>
    <s v="November"/>
    <n v="2022"/>
  </r>
  <r>
    <x v="21"/>
    <s v="November"/>
    <n v="2022"/>
  </r>
  <r>
    <x v="18"/>
    <s v="November"/>
    <n v="2022"/>
  </r>
  <r>
    <x v="24"/>
    <s v="December"/>
    <n v="2022"/>
  </r>
  <r>
    <x v="10"/>
    <s v="December"/>
    <n v="2022"/>
  </r>
  <r>
    <x v="27"/>
    <s v="December"/>
    <n v="2022"/>
  </r>
  <r>
    <x v="2"/>
    <s v="December"/>
    <n v="2022"/>
  </r>
  <r>
    <x v="26"/>
    <s v="December"/>
    <n v="2022"/>
  </r>
  <r>
    <x v="3"/>
    <s v="Januar"/>
    <n v="2023"/>
  </r>
  <r>
    <x v="2"/>
    <s v="Januar"/>
    <n v="2023"/>
  </r>
  <r>
    <x v="8"/>
    <s v="Januar"/>
    <n v="2023"/>
  </r>
  <r>
    <x v="22"/>
    <s v="Februar"/>
    <n v="2023"/>
  </r>
  <r>
    <x v="14"/>
    <s v="Februar"/>
    <n v="2023"/>
  </r>
  <r>
    <x v="9"/>
    <s v="Februar"/>
    <n v="2023"/>
  </r>
  <r>
    <x v="13"/>
    <s v="Marts"/>
    <n v="2023"/>
  </r>
  <r>
    <x v="1"/>
    <s v="Marts"/>
    <n v="2023"/>
  </r>
  <r>
    <x v="29"/>
    <s v="April"/>
    <n v="2023"/>
  </r>
  <r>
    <x v="2"/>
    <s v="April"/>
    <n v="2023"/>
  </r>
  <r>
    <x v="28"/>
    <s v="Maj"/>
    <n v="2023"/>
  </r>
  <r>
    <x v="17"/>
    <s v="Maj"/>
    <n v="2023"/>
  </r>
  <r>
    <x v="2"/>
    <s v="Juni"/>
    <n v="2023"/>
  </r>
  <r>
    <x v="5"/>
    <s v="Juli"/>
    <n v="2023"/>
  </r>
  <r>
    <x v="30"/>
    <s v="Juli"/>
    <n v="2023"/>
  </r>
  <r>
    <x v="13"/>
    <s v="August"/>
    <n v="2023"/>
  </r>
  <r>
    <x v="18"/>
    <s v="August"/>
    <n v="2023"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  <r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B9C4AF-7ACF-4A5A-B4EA-8DC14733EB1D}" name="Pivottabel4" cacheId="21" applyNumberFormats="0" applyBorderFormats="0" applyFontFormats="0" applyPatternFormats="0" applyAlignmentFormats="0" applyWidthHeightFormats="1" dataCaption="Værdier" updatedVersion="8" minRefreshableVersion="3" useAutoFormatting="1" itemPrintTitles="1" createdVersion="6" indent="0" outline="1" outlineData="1" multipleFieldFilters="0" rowHeaderCaption="Dag i måneden">
  <location ref="L23:M55" firstHeaderRow="1" firstDataRow="1" firstDataCol="1"/>
  <pivotFields count="3">
    <pivotField axis="axisRow" dataField="1" showAll="0" sortType="ascending">
      <items count="33">
        <item x="3"/>
        <item x="5"/>
        <item x="6"/>
        <item x="24"/>
        <item x="28"/>
        <item x="29"/>
        <item x="4"/>
        <item x="20"/>
        <item x="30"/>
        <item x="19"/>
        <item x="10"/>
        <item x="22"/>
        <item x="13"/>
        <item x="17"/>
        <item x="11"/>
        <item x="7"/>
        <item x="15"/>
        <item x="27"/>
        <item x="14"/>
        <item x="21"/>
        <item x="23"/>
        <item x="12"/>
        <item x="2"/>
        <item x="0"/>
        <item x="9"/>
        <item x="1"/>
        <item x="18"/>
        <item x="25"/>
        <item x="8"/>
        <item x="16"/>
        <item x="26"/>
        <item h="1" x="31"/>
        <item t="default"/>
      </items>
    </pivotField>
    <pivotField showAll="0"/>
    <pivotField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Antal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435716-EFEA-4AA6-968E-C58ACA4DCF24}" name="Pivottabel3" cacheId="24" applyNumberFormats="0" applyBorderFormats="0" applyFontFormats="0" applyPatternFormats="0" applyAlignmentFormats="0" applyWidthHeightFormats="1" dataCaption="Værdier" updatedVersion="8" minRefreshableVersion="3" useAutoFormatting="1" itemPrintTitles="1" createdVersion="6" indent="0" outline="1" outlineData="1" multipleFieldFilters="0" rowHeaderCaption="Måned">
  <location ref="I35:J48" firstHeaderRow="1" firstDataRow="1" firstDataCol="1"/>
  <pivotFields count="3">
    <pivotField showAll="0"/>
    <pivotField axis="axisRow" dataField="1" showAll="0" sortType="ascending">
      <items count="14">
        <item x="5"/>
        <item x="6"/>
        <item x="7"/>
        <item x="8"/>
        <item x="0"/>
        <item x="3"/>
        <item x="4"/>
        <item x="9"/>
        <item x="10"/>
        <item x="1"/>
        <item x="11"/>
        <item x="2"/>
        <item h="1" x="12"/>
        <item t="default"/>
      </items>
    </pivotField>
    <pivotField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ntal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18FF9D-C01E-4137-9798-C09CE03D4599}" name="Pivottabel2" cacheId="18" applyNumberFormats="0" applyBorderFormats="0" applyFontFormats="0" applyPatternFormats="0" applyAlignmentFormats="0" applyWidthHeightFormats="1" dataCaption="Værdier" updatedVersion="8" minRefreshableVersion="3" useAutoFormatting="1" itemPrintTitles="1" createdVersion="6" indent="0" outline="1" outlineData="1" multipleFieldFilters="0" rowHeaderCaption="År">
  <location ref="I23:J33" firstHeaderRow="1" firstDataRow="1" firstDataCol="1"/>
  <pivotFields count="3">
    <pivotField showAll="0" defaultSubtotal="0"/>
    <pivotField showAll="0" defaultSubtotal="0"/>
    <pivotField axis="axisRow" dataField="1" showAll="0" defaultSubtotal="0">
      <items count="10">
        <item x="0"/>
        <item x="1"/>
        <item x="2"/>
        <item x="3"/>
        <item h="1" x="9"/>
        <item x="4"/>
        <item x="5"/>
        <item x="6"/>
        <item x="7"/>
        <item x="8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Antal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269AEC-7676-4162-9CD8-D1B01B51675D}" name="Pivottabel6" cacheId="15" applyNumberFormats="0" applyBorderFormats="0" applyFontFormats="0" applyPatternFormats="0" applyAlignmentFormats="0" applyWidthHeightFormats="1" dataCaption="Værdier" updatedVersion="8" minRefreshableVersion="3" useAutoFormatting="1" itemPrintTitles="1" createdVersion="6" indent="0" outline="1" outlineData="1" multipleFieldFilters="0" rowHeaderCaption="Ugedag">
  <location ref="L10:M18" firstHeaderRow="1" firstDataRow="1" firstDataCol="1"/>
  <pivotFields count="4">
    <pivotField showAll="0"/>
    <pivotField showAll="0"/>
    <pivotField showAll="0"/>
    <pivotField axis="axisRow" dataField="1" showAll="0">
      <items count="9">
        <item x="1"/>
        <item x="2"/>
        <item x="4"/>
        <item x="5"/>
        <item x="3"/>
        <item x="0"/>
        <item h="1" x="7"/>
        <item x="6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Antal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E678A3-6CAF-4826-863D-2F97DC02853C}" name="Pivottabel1" cacheId="12" applyNumberFormats="0" applyBorderFormats="0" applyFontFormats="0" applyPatternFormats="0" applyAlignmentFormats="0" applyWidthHeightFormats="1" dataCaption="Værdier" updatedVersion="8" minRefreshableVersion="3" useAutoFormatting="1" itemPrintTitles="1" createdVersion="6" indent="0" outline="1" outlineData="1" multipleFieldFilters="0" rowHeaderCaption="Land">
  <location ref="I10:J20" firstHeaderRow="1" firstDataRow="1" firstDataCol="1"/>
  <pivotFields count="7">
    <pivotField showAll="0"/>
    <pivotField showAll="0"/>
    <pivotField showAll="0"/>
    <pivotField showAll="0"/>
    <pivotField axis="axisRow" showAll="0">
      <items count="11">
        <item x="0"/>
        <item x="1"/>
        <item x="2"/>
        <item h="1" x="9"/>
        <item x="3"/>
        <item x="4"/>
        <item x="5"/>
        <item x="6"/>
        <item x="7"/>
        <item x="8"/>
        <item t="default"/>
      </items>
    </pivotField>
    <pivotField dataField="1" showAll="0"/>
    <pivotField dragToRow="0" dragToCol="0" dragToPage="0" showAll="0" defaultSubtotal="0"/>
  </pivotFields>
  <rowFields count="1">
    <field x="4"/>
  </rowFields>
  <row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Anta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E15726-34F6-4787-85C5-F88A3DC2843A}" name="Tabel225" displayName="Tabel225" ref="O15:Q24" totalsRowCount="1" headerRowDxfId="15" dataDxfId="14">
  <autoFilter ref="O15:Q23" xr:uid="{00000000-0009-0000-0100-000004000000}"/>
  <tableColumns count="3">
    <tableColumn id="1" xr3:uid="{AE22EE5A-1F84-4137-9C82-0178F7D2E746}" name="Tid" dataDxfId="12" totalsRowDxfId="13"/>
    <tableColumn id="2" xr3:uid="{FEFDFE13-26EA-4C17-A0BB-0AF6C552024B}" name="Antal" totalsRowFunction="sum" dataDxfId="10" totalsRowDxfId="11"/>
    <tableColumn id="3" xr3:uid="{3D9C0FE6-14F1-48DF-9254-96750A6A78B3}" name="Procent" dataDxfId="8" totalsRowDxfId="9" dataCellStyle="Procent">
      <calculatedColumnFormula>P16/$J$3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7A213F-D3E2-4880-B72A-D572E96FC673}" name="Tabel2256" displayName="Tabel2256" ref="O4:Q14" totalsRowCount="1" headerRowDxfId="7" dataDxfId="6">
  <autoFilter ref="O4:Q13" xr:uid="{00000000-0009-0000-0100-000005000000}"/>
  <tableColumns count="3">
    <tableColumn id="1" xr3:uid="{10C08920-125D-4D94-BCEC-A100769C16D9}" name="Tid" dataDxfId="4" totalsRowDxfId="5"/>
    <tableColumn id="2" xr3:uid="{C843F548-C2B6-4F55-827D-F7B5B232BF57}" name="Antal" totalsRowFunction="sum" dataDxfId="2" totalsRowDxfId="3"/>
    <tableColumn id="3" xr3:uid="{019E18B6-4678-4472-8E8B-8D6D80D87C5D}" name="Procent" dataDxfId="0" totalsRowDxfId="1" dataCellStyle="Procent">
      <calculatedColumnFormula>P5/$J$3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D0C0-DFEF-4DB0-AF0D-047435696956}">
  <sheetPr>
    <tabColor rgb="FFFF0000"/>
  </sheetPr>
  <dimension ref="A2:AJ512"/>
  <sheetViews>
    <sheetView tabSelected="1" workbookViewId="0">
      <selection activeCell="E1" sqref="E1"/>
    </sheetView>
  </sheetViews>
  <sheetFormatPr defaultColWidth="9.140625" defaultRowHeight="15" x14ac:dyDescent="0.25"/>
  <cols>
    <col min="2" max="2" width="13.42578125" customWidth="1"/>
    <col min="3" max="3" width="54.140625" customWidth="1"/>
    <col min="4" max="4" width="19.140625" customWidth="1"/>
    <col min="5" max="6" width="15.28515625" customWidth="1"/>
    <col min="7" max="7" width="3.140625" customWidth="1"/>
    <col min="8" max="8" width="5.85546875" customWidth="1"/>
    <col min="9" max="9" width="15.140625" customWidth="1"/>
    <col min="10" max="10" width="10.28515625" customWidth="1"/>
    <col min="11" max="11" width="14.85546875" customWidth="1"/>
    <col min="12" max="12" width="16.5703125" bestFit="1" customWidth="1"/>
    <col min="13" max="13" width="5.7109375" bestFit="1" customWidth="1"/>
    <col min="14" max="14" width="4" customWidth="1"/>
    <col min="15" max="15" width="18.140625" customWidth="1"/>
    <col min="16" max="16" width="15.85546875" customWidth="1"/>
    <col min="17" max="17" width="36.7109375" customWidth="1"/>
    <col min="18" max="18" width="23.85546875" customWidth="1"/>
    <col min="20" max="20" width="15.28515625" customWidth="1"/>
    <col min="23" max="23" width="14.140625" bestFit="1" customWidth="1"/>
    <col min="24" max="24" width="14.5703125" bestFit="1" customWidth="1"/>
    <col min="25" max="25" width="17.42578125" bestFit="1" customWidth="1"/>
    <col min="26" max="26" width="12.5703125" customWidth="1"/>
    <col min="34" max="34" width="11.42578125" customWidth="1"/>
  </cols>
  <sheetData>
    <row r="2" spans="1:35" x14ac:dyDescent="0.25">
      <c r="A2" s="1"/>
      <c r="D2" s="1"/>
      <c r="E2" s="1"/>
      <c r="F2" s="2"/>
    </row>
    <row r="3" spans="1:35" x14ac:dyDescent="0.25">
      <c r="A3" s="1" t="s">
        <v>0</v>
      </c>
      <c r="D3" s="1"/>
      <c r="E3" s="1"/>
      <c r="F3" s="2"/>
      <c r="I3" s="1" t="s">
        <v>1</v>
      </c>
      <c r="J3" s="1">
        <f>COUNT(F6:F210)</f>
        <v>175</v>
      </c>
      <c r="K3" s="1"/>
      <c r="L3" s="1"/>
    </row>
    <row r="4" spans="1:35" x14ac:dyDescent="0.25">
      <c r="O4" s="1" t="s">
        <v>2</v>
      </c>
      <c r="P4" s="1" t="s">
        <v>3</v>
      </c>
      <c r="Q4" s="1" t="s">
        <v>4</v>
      </c>
    </row>
    <row r="5" spans="1:35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I5" s="4" t="s">
        <v>11</v>
      </c>
      <c r="J5" s="5">
        <f>AVERAGE(F6:F236)</f>
        <v>0.16841230158730167</v>
      </c>
      <c r="M5" s="6"/>
      <c r="O5" s="1" t="s">
        <v>12</v>
      </c>
      <c r="P5" s="7">
        <f>COUNTIFS($F$6:$F$410,"&gt;=1:59:00",$F$6:$F$410,"&lt;=02:59:59")</f>
        <v>0</v>
      </c>
      <c r="Q5" s="8">
        <f t="shared" ref="Q5:Q12" si="0">P5/$J$3</f>
        <v>0</v>
      </c>
      <c r="S5" t="s">
        <v>13</v>
      </c>
      <c r="T5" t="s">
        <v>14</v>
      </c>
      <c r="U5" t="s">
        <v>15</v>
      </c>
      <c r="V5" t="s">
        <v>16</v>
      </c>
      <c r="W5" s="1" t="s">
        <v>17</v>
      </c>
    </row>
    <row r="6" spans="1:35" ht="15.75" customHeight="1" x14ac:dyDescent="0.25">
      <c r="A6" s="9">
        <v>1</v>
      </c>
      <c r="B6" s="10">
        <v>42148</v>
      </c>
      <c r="C6" s="9" t="s">
        <v>18</v>
      </c>
      <c r="D6" s="9" t="s">
        <v>19</v>
      </c>
      <c r="E6" s="9" t="s">
        <v>20</v>
      </c>
      <c r="F6" s="11">
        <v>0.14943287037037037</v>
      </c>
      <c r="M6" s="12"/>
      <c r="O6" s="1" t="s">
        <v>21</v>
      </c>
      <c r="P6" s="7">
        <f>COUNTIFS($F$6:$F$410,"&gt;=3:00:00",$F$6:$F$410,"&lt;=03:14:59")</f>
        <v>0</v>
      </c>
      <c r="Q6" s="8">
        <f t="shared" si="0"/>
        <v>0</v>
      </c>
      <c r="S6">
        <v>24</v>
      </c>
      <c r="T6" t="s">
        <v>22</v>
      </c>
      <c r="U6">
        <v>2015</v>
      </c>
      <c r="V6" t="s">
        <v>23</v>
      </c>
      <c r="W6" s="13" t="s">
        <v>24</v>
      </c>
      <c r="X6" s="13" t="s">
        <v>25</v>
      </c>
      <c r="Y6" s="13" t="s">
        <v>26</v>
      </c>
      <c r="Z6" s="13" t="s">
        <v>27</v>
      </c>
      <c r="AA6" s="13" t="s">
        <v>28</v>
      </c>
      <c r="AB6" s="13" t="s">
        <v>22</v>
      </c>
      <c r="AC6" s="13" t="s">
        <v>29</v>
      </c>
      <c r="AD6" s="13" t="s">
        <v>30</v>
      </c>
      <c r="AE6" s="13" t="s">
        <v>31</v>
      </c>
      <c r="AF6" s="13" t="s">
        <v>32</v>
      </c>
      <c r="AG6" s="13" t="s">
        <v>33</v>
      </c>
      <c r="AH6" s="13" t="s">
        <v>34</v>
      </c>
      <c r="AI6" s="13" t="s">
        <v>35</v>
      </c>
    </row>
    <row r="7" spans="1:35" ht="15.75" customHeight="1" x14ac:dyDescent="0.25">
      <c r="A7" s="9">
        <v>2</v>
      </c>
      <c r="B7" s="10">
        <v>42303</v>
      </c>
      <c r="C7" s="9" t="s">
        <v>36</v>
      </c>
      <c r="D7" s="9" t="s">
        <v>37</v>
      </c>
      <c r="E7" s="9" t="s">
        <v>38</v>
      </c>
      <c r="F7" s="11">
        <v>0.15134259259259258</v>
      </c>
      <c r="M7" s="12"/>
      <c r="O7" s="1" t="s">
        <v>39</v>
      </c>
      <c r="P7" s="7">
        <f>COUNTIFS($F$6:$F$410,"&gt;=3:15:00",$F$6:$F$410,"&lt;=03:29:59")</f>
        <v>1</v>
      </c>
      <c r="Q7" s="8">
        <f t="shared" si="0"/>
        <v>5.7142857142857143E-3</v>
      </c>
      <c r="S7">
        <v>26</v>
      </c>
      <c r="T7" t="s">
        <v>33</v>
      </c>
      <c r="U7">
        <v>2015</v>
      </c>
      <c r="V7" t="s">
        <v>40</v>
      </c>
      <c r="W7" s="14">
        <v>1</v>
      </c>
      <c r="X7" s="15">
        <v>1</v>
      </c>
      <c r="Y7" s="15"/>
      <c r="Z7" s="15"/>
      <c r="AA7" s="15"/>
      <c r="AB7" s="15">
        <v>1</v>
      </c>
      <c r="AC7" s="15"/>
      <c r="AD7" s="15"/>
      <c r="AE7" s="15">
        <v>2</v>
      </c>
      <c r="AF7" s="15"/>
      <c r="AG7" s="15"/>
      <c r="AH7" s="15">
        <v>1</v>
      </c>
      <c r="AI7" s="15"/>
    </row>
    <row r="8" spans="1:35" ht="15.75" customHeight="1" x14ac:dyDescent="0.25">
      <c r="A8" s="9">
        <v>3</v>
      </c>
      <c r="B8" s="10">
        <v>42361</v>
      </c>
      <c r="C8" s="9" t="s">
        <v>41</v>
      </c>
      <c r="D8" s="9" t="s">
        <v>42</v>
      </c>
      <c r="E8" s="9" t="s">
        <v>20</v>
      </c>
      <c r="F8" s="11">
        <v>0.18921296296296297</v>
      </c>
      <c r="K8" s="16"/>
      <c r="L8" s="16"/>
      <c r="O8" s="1" t="s">
        <v>43</v>
      </c>
      <c r="P8" s="7">
        <f>COUNTIFS($F$6:$F$410,"&gt;=3:30:00",$F$6:$F$410,"&lt;=03:44:59")</f>
        <v>16</v>
      </c>
      <c r="Q8" s="8">
        <f t="shared" si="0"/>
        <v>9.1428571428571428E-2</v>
      </c>
      <c r="S8">
        <v>23</v>
      </c>
      <c r="T8" t="s">
        <v>35</v>
      </c>
      <c r="U8">
        <v>2015</v>
      </c>
      <c r="V8" t="s">
        <v>44</v>
      </c>
      <c r="W8" s="14">
        <v>2</v>
      </c>
      <c r="X8" s="15">
        <v>1</v>
      </c>
      <c r="Y8" s="15"/>
      <c r="Z8" s="15"/>
      <c r="AA8" s="15">
        <v>1</v>
      </c>
      <c r="AB8" s="15"/>
      <c r="AC8" s="15"/>
      <c r="AD8" s="15">
        <v>2</v>
      </c>
      <c r="AE8" s="15"/>
      <c r="AF8" s="15"/>
      <c r="AG8" s="15">
        <v>1</v>
      </c>
      <c r="AH8" s="15"/>
      <c r="AI8" s="15">
        <v>1</v>
      </c>
    </row>
    <row r="9" spans="1:35" ht="15.75" customHeight="1" x14ac:dyDescent="0.25">
      <c r="A9" s="9">
        <v>4</v>
      </c>
      <c r="B9" s="10">
        <v>42491</v>
      </c>
      <c r="C9" s="9" t="s">
        <v>45</v>
      </c>
      <c r="D9" s="9" t="s">
        <v>42</v>
      </c>
      <c r="E9" s="9" t="s">
        <v>20</v>
      </c>
      <c r="F9" s="11">
        <v>0.16725694444444447</v>
      </c>
      <c r="M9" s="12"/>
      <c r="O9" s="1" t="s">
        <v>46</v>
      </c>
      <c r="P9" s="7">
        <f>COUNTIFS($F$6:$F$410,"&gt;=3:45:00",$F$6:$F$410,"&lt;=03:59:59")</f>
        <v>71</v>
      </c>
      <c r="Q9" s="8">
        <f t="shared" si="0"/>
        <v>0.40571428571428569</v>
      </c>
      <c r="S9">
        <v>1</v>
      </c>
      <c r="T9" t="s">
        <v>22</v>
      </c>
      <c r="U9">
        <v>2016</v>
      </c>
      <c r="V9" t="s">
        <v>23</v>
      </c>
      <c r="W9" s="14">
        <v>3</v>
      </c>
      <c r="X9" s="15">
        <v>1</v>
      </c>
      <c r="Y9" s="15"/>
      <c r="Z9" s="15">
        <v>1</v>
      </c>
      <c r="AA9" s="15">
        <v>1</v>
      </c>
      <c r="AB9" s="15"/>
      <c r="AC9" s="15">
        <v>1</v>
      </c>
      <c r="AD9" s="15">
        <v>2</v>
      </c>
      <c r="AE9" s="15"/>
      <c r="AF9" s="15"/>
      <c r="AG9" s="15">
        <v>1</v>
      </c>
      <c r="AH9" s="15">
        <v>1</v>
      </c>
      <c r="AI9" s="15">
        <v>1</v>
      </c>
    </row>
    <row r="10" spans="1:35" ht="15.75" customHeight="1" x14ac:dyDescent="0.25">
      <c r="A10" s="9">
        <v>5</v>
      </c>
      <c r="B10" s="10">
        <v>42497</v>
      </c>
      <c r="C10" s="9" t="s">
        <v>47</v>
      </c>
      <c r="D10" s="9" t="s">
        <v>48</v>
      </c>
      <c r="E10" s="9" t="s">
        <v>20</v>
      </c>
      <c r="F10" s="11">
        <v>0.16472222222222221</v>
      </c>
      <c r="I10" t="s">
        <v>49</v>
      </c>
      <c r="J10" t="s">
        <v>3</v>
      </c>
      <c r="L10" t="s">
        <v>16</v>
      </c>
      <c r="M10" t="s">
        <v>3</v>
      </c>
      <c r="O10" s="1" t="s">
        <v>50</v>
      </c>
      <c r="P10" s="7">
        <f>COUNTIFS($F$6:$F$410,"&gt;=3:59:59",$F$6:$F$410,"&lt;=04:14:59")</f>
        <v>56</v>
      </c>
      <c r="Q10" s="8">
        <f t="shared" si="0"/>
        <v>0.32</v>
      </c>
      <c r="S10">
        <v>7</v>
      </c>
      <c r="T10" t="s">
        <v>22</v>
      </c>
      <c r="U10">
        <v>2016</v>
      </c>
      <c r="V10" t="s">
        <v>51</v>
      </c>
      <c r="W10" s="14">
        <v>4</v>
      </c>
      <c r="X10" s="15"/>
      <c r="Y10" s="15"/>
      <c r="Z10" s="15"/>
      <c r="AA10" s="15">
        <v>1</v>
      </c>
      <c r="AB10" s="15"/>
      <c r="AC10" s="15"/>
      <c r="AD10" s="15"/>
      <c r="AE10" s="15">
        <v>1</v>
      </c>
      <c r="AF10" s="15">
        <v>1</v>
      </c>
      <c r="AG10" s="15">
        <v>1</v>
      </c>
      <c r="AH10" s="15">
        <v>2</v>
      </c>
      <c r="AI10" s="15">
        <v>1</v>
      </c>
    </row>
    <row r="11" spans="1:35" ht="15.75" customHeight="1" x14ac:dyDescent="0.25">
      <c r="A11" s="9">
        <v>6</v>
      </c>
      <c r="B11" s="10">
        <v>42547</v>
      </c>
      <c r="C11" s="9" t="s">
        <v>52</v>
      </c>
      <c r="D11" s="9" t="s">
        <v>53</v>
      </c>
      <c r="E11" s="9" t="s">
        <v>20</v>
      </c>
      <c r="F11" s="11">
        <v>0.16099537037037037</v>
      </c>
      <c r="I11" s="17" t="s">
        <v>20</v>
      </c>
      <c r="J11">
        <v>166</v>
      </c>
      <c r="L11" s="17" t="s">
        <v>40</v>
      </c>
      <c r="M11">
        <v>3</v>
      </c>
      <c r="O11" s="1" t="s">
        <v>54</v>
      </c>
      <c r="P11" s="7">
        <f>COUNTIFS($F$6:$F$410,"&gt;=4:15:00",$F$6:$F$410,"&lt;=04:44:59")</f>
        <v>28</v>
      </c>
      <c r="Q11" s="8">
        <f t="shared" si="0"/>
        <v>0.16</v>
      </c>
      <c r="S11">
        <v>26</v>
      </c>
      <c r="T11" t="s">
        <v>29</v>
      </c>
      <c r="U11">
        <v>2016</v>
      </c>
      <c r="V11" t="s">
        <v>23</v>
      </c>
      <c r="W11" s="14">
        <v>5</v>
      </c>
      <c r="X11" s="15"/>
      <c r="Y11" s="15"/>
      <c r="Z11" s="15"/>
      <c r="AA11" s="15"/>
      <c r="AB11" s="15">
        <v>2</v>
      </c>
      <c r="AC11" s="15"/>
      <c r="AD11" s="15"/>
      <c r="AE11" s="15"/>
      <c r="AF11" s="15"/>
      <c r="AG11" s="15"/>
      <c r="AH11" s="15">
        <v>1</v>
      </c>
      <c r="AI11" s="15"/>
    </row>
    <row r="12" spans="1:35" ht="15.75" customHeight="1" x14ac:dyDescent="0.25">
      <c r="A12" s="9">
        <v>7</v>
      </c>
      <c r="B12" s="10">
        <v>42553</v>
      </c>
      <c r="C12" s="9" t="s">
        <v>52</v>
      </c>
      <c r="D12" s="9" t="s">
        <v>53</v>
      </c>
      <c r="E12" s="9" t="s">
        <v>20</v>
      </c>
      <c r="F12" s="11">
        <v>0.15811342592592592</v>
      </c>
      <c r="I12" s="17" t="s">
        <v>38</v>
      </c>
      <c r="J12">
        <v>1</v>
      </c>
      <c r="L12" s="17" t="s">
        <v>44</v>
      </c>
      <c r="M12">
        <v>13</v>
      </c>
      <c r="O12" s="1" t="s">
        <v>55</v>
      </c>
      <c r="P12" s="7">
        <f>COUNTIFS($F$6:$F$410,"&gt;=04:45:01",$F$6:$F$410,"&lt;=09:14:59")</f>
        <v>3</v>
      </c>
      <c r="Q12" s="8">
        <f t="shared" si="0"/>
        <v>1.7142857142857144E-2</v>
      </c>
      <c r="S12">
        <v>2</v>
      </c>
      <c r="T12" t="s">
        <v>30</v>
      </c>
      <c r="U12">
        <v>2016</v>
      </c>
      <c r="V12" t="s">
        <v>51</v>
      </c>
      <c r="W12" s="14">
        <v>6</v>
      </c>
      <c r="X12" s="15"/>
      <c r="Y12" s="15">
        <v>1</v>
      </c>
      <c r="Z12" s="15"/>
      <c r="AA12" s="15"/>
      <c r="AB12" s="15"/>
      <c r="AC12" s="15">
        <v>1</v>
      </c>
      <c r="AD12" s="15"/>
      <c r="AE12" s="15"/>
      <c r="AF12" s="15"/>
      <c r="AG12" s="15">
        <v>1</v>
      </c>
      <c r="AH12" s="15"/>
      <c r="AI12" s="15"/>
    </row>
    <row r="13" spans="1:35" ht="15.75" customHeight="1" x14ac:dyDescent="0.25">
      <c r="A13" s="9">
        <v>9</v>
      </c>
      <c r="B13" s="10">
        <v>42554</v>
      </c>
      <c r="C13" s="9" t="s">
        <v>56</v>
      </c>
      <c r="D13" s="9" t="s">
        <v>57</v>
      </c>
      <c r="E13" s="9" t="s">
        <v>20</v>
      </c>
      <c r="F13" s="11">
        <v>0.17018518518518519</v>
      </c>
      <c r="G13" s="18"/>
      <c r="I13" s="17" t="s">
        <v>58</v>
      </c>
      <c r="J13">
        <v>1</v>
      </c>
      <c r="L13" s="17" t="s">
        <v>59</v>
      </c>
      <c r="M13">
        <v>9</v>
      </c>
      <c r="O13" s="1"/>
      <c r="P13" s="1"/>
      <c r="Q13" s="8"/>
      <c r="S13">
        <v>3</v>
      </c>
      <c r="T13" t="s">
        <v>30</v>
      </c>
      <c r="U13">
        <v>2016</v>
      </c>
      <c r="V13" t="s">
        <v>23</v>
      </c>
      <c r="W13" s="14">
        <v>7</v>
      </c>
      <c r="X13" s="15"/>
      <c r="Y13" s="15"/>
      <c r="Z13" s="15"/>
      <c r="AA13" s="15"/>
      <c r="AB13" s="15">
        <v>1</v>
      </c>
      <c r="AC13" s="15"/>
      <c r="AD13" s="15">
        <v>2</v>
      </c>
      <c r="AE13" s="15"/>
      <c r="AF13" s="15">
        <v>1</v>
      </c>
      <c r="AG13" s="15"/>
      <c r="AH13" s="15">
        <v>1</v>
      </c>
      <c r="AI13" s="15"/>
    </row>
    <row r="14" spans="1:35" ht="15.75" customHeight="1" x14ac:dyDescent="0.25">
      <c r="A14" s="9">
        <v>8</v>
      </c>
      <c r="B14" s="10">
        <v>42567</v>
      </c>
      <c r="C14" s="9" t="s">
        <v>60</v>
      </c>
      <c r="D14" s="9" t="s">
        <v>53</v>
      </c>
      <c r="E14" s="9" t="s">
        <v>20</v>
      </c>
      <c r="F14" s="11">
        <v>0.15523148148148147</v>
      </c>
      <c r="I14" s="17" t="s">
        <v>61</v>
      </c>
      <c r="J14">
        <v>1</v>
      </c>
      <c r="L14" s="17" t="s">
        <v>62</v>
      </c>
      <c r="M14">
        <v>10</v>
      </c>
      <c r="O14" s="1"/>
      <c r="P14" s="1">
        <f>SUBTOTAL(109,Tabel2256[Antal])</f>
        <v>175</v>
      </c>
      <c r="Q14" s="19"/>
      <c r="S14">
        <v>16</v>
      </c>
      <c r="T14" t="s">
        <v>30</v>
      </c>
      <c r="U14">
        <v>2016</v>
      </c>
      <c r="V14" t="s">
        <v>51</v>
      </c>
      <c r="W14" s="14">
        <v>8</v>
      </c>
      <c r="X14" s="15"/>
      <c r="Y14" s="15"/>
      <c r="Z14" s="15">
        <v>1</v>
      </c>
      <c r="AA14" s="15">
        <v>1</v>
      </c>
      <c r="AB14" s="15">
        <v>1</v>
      </c>
      <c r="AC14" s="15"/>
      <c r="AD14" s="15">
        <v>1</v>
      </c>
      <c r="AE14" s="15">
        <v>1</v>
      </c>
      <c r="AF14" s="15"/>
      <c r="AG14" s="15"/>
      <c r="AH14" s="15"/>
      <c r="AI14" s="15"/>
    </row>
    <row r="15" spans="1:35" ht="15.75" customHeight="1" x14ac:dyDescent="0.25">
      <c r="A15" s="9">
        <v>10</v>
      </c>
      <c r="B15" s="10">
        <v>42764</v>
      </c>
      <c r="C15" s="9" t="s">
        <v>63</v>
      </c>
      <c r="D15" s="9" t="s">
        <v>64</v>
      </c>
      <c r="E15" s="9" t="s">
        <v>20</v>
      </c>
      <c r="F15" s="11">
        <v>0.16192129629629629</v>
      </c>
      <c r="I15" s="17" t="s">
        <v>65</v>
      </c>
      <c r="J15">
        <v>2</v>
      </c>
      <c r="L15" s="17" t="s">
        <v>51</v>
      </c>
      <c r="M15">
        <v>34</v>
      </c>
      <c r="O15" s="1" t="s">
        <v>2</v>
      </c>
      <c r="P15" s="1" t="s">
        <v>3</v>
      </c>
      <c r="Q15" s="1" t="s">
        <v>4</v>
      </c>
      <c r="S15">
        <v>29</v>
      </c>
      <c r="T15" t="s">
        <v>25</v>
      </c>
      <c r="U15">
        <v>2017</v>
      </c>
      <c r="V15" t="s">
        <v>23</v>
      </c>
      <c r="W15" s="14">
        <v>9</v>
      </c>
      <c r="X15" s="15"/>
      <c r="Y15" s="15"/>
      <c r="Z15" s="15"/>
      <c r="AA15" s="15"/>
      <c r="AB15" s="15">
        <v>1</v>
      </c>
      <c r="AC15" s="15"/>
      <c r="AD15" s="15">
        <v>3</v>
      </c>
      <c r="AE15" s="15"/>
      <c r="AF15" s="15"/>
      <c r="AG15" s="15">
        <v>1</v>
      </c>
      <c r="AH15" s="15"/>
      <c r="AI15" s="15"/>
    </row>
    <row r="16" spans="1:35" ht="15.75" customHeight="1" x14ac:dyDescent="0.25">
      <c r="A16" s="9">
        <v>11</v>
      </c>
      <c r="B16" s="10">
        <v>42791</v>
      </c>
      <c r="C16" s="9" t="s">
        <v>66</v>
      </c>
      <c r="D16" s="9" t="s">
        <v>67</v>
      </c>
      <c r="E16" s="9" t="s">
        <v>20</v>
      </c>
      <c r="F16" s="11">
        <v>0.15591435185185185</v>
      </c>
      <c r="I16" s="17" t="s">
        <v>68</v>
      </c>
      <c r="J16">
        <v>1</v>
      </c>
      <c r="L16" s="17" t="s">
        <v>23</v>
      </c>
      <c r="M16">
        <v>105</v>
      </c>
      <c r="O16" s="1" t="s">
        <v>12</v>
      </c>
      <c r="P16" s="7">
        <f>COUNTIFS($F$6:$F$410,"&gt;=1:59:00",$F$6:$F$410,"&lt;=02:59:59")</f>
        <v>0</v>
      </c>
      <c r="Q16" s="8">
        <f t="shared" ref="Q16:Q23" si="1">P16/$J$3</f>
        <v>0</v>
      </c>
      <c r="S16">
        <v>25</v>
      </c>
      <c r="T16" t="s">
        <v>26</v>
      </c>
      <c r="U16">
        <v>2017</v>
      </c>
      <c r="V16" t="s">
        <v>51</v>
      </c>
      <c r="W16" s="14">
        <v>10</v>
      </c>
      <c r="X16" s="15"/>
      <c r="Y16" s="15">
        <v>1</v>
      </c>
      <c r="Z16" s="15">
        <v>1</v>
      </c>
      <c r="AA16" s="15">
        <v>1</v>
      </c>
      <c r="AB16" s="15">
        <v>1</v>
      </c>
      <c r="AC16" s="15"/>
      <c r="AD16" s="15">
        <v>1</v>
      </c>
      <c r="AE16" s="15"/>
      <c r="AF16" s="15"/>
      <c r="AG16" s="15"/>
      <c r="AH16" s="15"/>
      <c r="AI16" s="15"/>
    </row>
    <row r="17" spans="1:35" ht="15.75" customHeight="1" x14ac:dyDescent="0.25">
      <c r="A17" s="9">
        <v>12</v>
      </c>
      <c r="B17" s="10">
        <v>42805</v>
      </c>
      <c r="C17" s="9" t="s">
        <v>66</v>
      </c>
      <c r="D17" s="9" t="s">
        <v>67</v>
      </c>
      <c r="E17" s="9" t="s">
        <v>20</v>
      </c>
      <c r="F17" s="11">
        <v>0.15887731481481482</v>
      </c>
      <c r="I17" s="17" t="s">
        <v>69</v>
      </c>
      <c r="J17">
        <v>1</v>
      </c>
      <c r="L17" s="17" t="s">
        <v>70</v>
      </c>
      <c r="M17">
        <v>1</v>
      </c>
      <c r="O17" s="1" t="s">
        <v>71</v>
      </c>
      <c r="P17" s="7">
        <f>COUNTIFS($F$6:$F$410,"&gt;=3:00:00",$F$6:$F$410,"&lt;=03:09:59")</f>
        <v>0</v>
      </c>
      <c r="Q17" s="8">
        <f t="shared" si="1"/>
        <v>0</v>
      </c>
      <c r="S17">
        <v>11</v>
      </c>
      <c r="T17" t="s">
        <v>27</v>
      </c>
      <c r="U17">
        <v>2017</v>
      </c>
      <c r="V17" t="s">
        <v>51</v>
      </c>
      <c r="W17" s="14">
        <v>11</v>
      </c>
      <c r="X17" s="15"/>
      <c r="Y17" s="15"/>
      <c r="Z17" s="15">
        <v>1</v>
      </c>
      <c r="AA17" s="15">
        <v>1</v>
      </c>
      <c r="AB17" s="15"/>
      <c r="AC17" s="15"/>
      <c r="AD17" s="15">
        <v>1</v>
      </c>
      <c r="AE17" s="15"/>
      <c r="AF17" s="15"/>
      <c r="AG17" s="15"/>
      <c r="AH17" s="15"/>
      <c r="AI17" s="15">
        <v>1</v>
      </c>
    </row>
    <row r="18" spans="1:35" ht="15.75" customHeight="1" x14ac:dyDescent="0.25">
      <c r="A18" s="9">
        <v>13</v>
      </c>
      <c r="B18" s="10">
        <v>42827</v>
      </c>
      <c r="C18" s="9" t="s">
        <v>72</v>
      </c>
      <c r="D18" s="9" t="s">
        <v>73</v>
      </c>
      <c r="E18" s="9" t="s">
        <v>58</v>
      </c>
      <c r="F18" s="11">
        <v>0.1509837962962963</v>
      </c>
      <c r="I18" s="17" t="s">
        <v>74</v>
      </c>
      <c r="J18">
        <v>1</v>
      </c>
      <c r="L18" s="17" t="s">
        <v>75</v>
      </c>
      <c r="M18">
        <v>175</v>
      </c>
      <c r="O18" s="1" t="s">
        <v>76</v>
      </c>
      <c r="P18" s="7">
        <f>COUNTIFS($F$6:$F$410,"&gt;=3:10:00",$F$6:$F$410,"&lt;=03:19:59")</f>
        <v>0</v>
      </c>
      <c r="Q18" s="8">
        <f t="shared" si="1"/>
        <v>0</v>
      </c>
      <c r="S18">
        <v>2</v>
      </c>
      <c r="T18" t="s">
        <v>28</v>
      </c>
      <c r="U18">
        <v>2017</v>
      </c>
      <c r="V18" t="s">
        <v>23</v>
      </c>
      <c r="W18" s="14">
        <v>12</v>
      </c>
      <c r="X18" s="15"/>
      <c r="Y18" s="15">
        <v>1</v>
      </c>
      <c r="Z18" s="15"/>
      <c r="AA18" s="15"/>
      <c r="AB18" s="15"/>
      <c r="AC18" s="15"/>
      <c r="AD18" s="15">
        <v>1</v>
      </c>
      <c r="AE18" s="15">
        <v>1</v>
      </c>
      <c r="AF18" s="15"/>
      <c r="AG18" s="15"/>
      <c r="AH18" s="15"/>
      <c r="AI18" s="15"/>
    </row>
    <row r="19" spans="1:35" ht="15.75" customHeight="1" x14ac:dyDescent="0.25">
      <c r="A19" s="9">
        <v>14</v>
      </c>
      <c r="B19" s="10">
        <v>42931</v>
      </c>
      <c r="C19" s="9" t="s">
        <v>77</v>
      </c>
      <c r="D19" s="9" t="s">
        <v>53</v>
      </c>
      <c r="E19" s="9" t="s">
        <v>20</v>
      </c>
      <c r="F19" s="11">
        <v>0.1675925925925926</v>
      </c>
      <c r="I19" s="17" t="s">
        <v>78</v>
      </c>
      <c r="J19">
        <v>1</v>
      </c>
      <c r="L19" s="17"/>
      <c r="O19" s="1" t="s">
        <v>79</v>
      </c>
      <c r="P19" s="7">
        <f>COUNTIFS($F$6:$F$410,"&gt;=3:20:00",$F$6:$F$410,"&lt;=03:29:59")</f>
        <v>1</v>
      </c>
      <c r="Q19" s="8">
        <f t="shared" si="1"/>
        <v>5.7142857142857143E-3</v>
      </c>
      <c r="S19">
        <v>15</v>
      </c>
      <c r="T19" t="s">
        <v>30</v>
      </c>
      <c r="U19">
        <v>2017</v>
      </c>
      <c r="V19" t="s">
        <v>51</v>
      </c>
      <c r="W19" s="14">
        <v>13</v>
      </c>
      <c r="X19" s="15"/>
      <c r="Y19" s="15">
        <v>1</v>
      </c>
      <c r="Z19" s="15">
        <v>2</v>
      </c>
      <c r="AA19" s="15"/>
      <c r="AB19" s="15">
        <v>1</v>
      </c>
      <c r="AC19" s="15"/>
      <c r="AD19" s="15">
        <v>1</v>
      </c>
      <c r="AE19" s="15">
        <v>2</v>
      </c>
      <c r="AF19" s="15">
        <v>1</v>
      </c>
      <c r="AG19" s="15">
        <v>2</v>
      </c>
      <c r="AH19" s="15">
        <v>1</v>
      </c>
      <c r="AI19" s="15">
        <v>1</v>
      </c>
    </row>
    <row r="20" spans="1:35" ht="15.75" customHeight="1" x14ac:dyDescent="0.25">
      <c r="A20" s="9">
        <v>15</v>
      </c>
      <c r="B20" s="10">
        <v>42938</v>
      </c>
      <c r="C20" s="9" t="s">
        <v>80</v>
      </c>
      <c r="D20" s="9" t="s">
        <v>53</v>
      </c>
      <c r="E20" s="9" t="s">
        <v>20</v>
      </c>
      <c r="F20" s="11">
        <v>0.17164351851851853</v>
      </c>
      <c r="I20" s="17" t="s">
        <v>75</v>
      </c>
      <c r="J20">
        <v>175</v>
      </c>
      <c r="L20" s="17"/>
      <c r="O20" s="1" t="s">
        <v>81</v>
      </c>
      <c r="P20" s="7">
        <f>COUNTIFS($F$6:$F$410,"&gt;=3:30:00",$F$6:$F$410,"&lt;=03:39:59")</f>
        <v>8</v>
      </c>
      <c r="Q20" s="8">
        <f t="shared" si="1"/>
        <v>4.5714285714285714E-2</v>
      </c>
      <c r="S20">
        <v>22</v>
      </c>
      <c r="T20" t="s">
        <v>30</v>
      </c>
      <c r="U20">
        <v>2017</v>
      </c>
      <c r="V20" t="s">
        <v>51</v>
      </c>
      <c r="W20" s="14">
        <v>14</v>
      </c>
      <c r="X20" s="15">
        <v>1</v>
      </c>
      <c r="Y20" s="15"/>
      <c r="Z20" s="15">
        <v>1</v>
      </c>
      <c r="AA20" s="15"/>
      <c r="AB20" s="15">
        <v>1</v>
      </c>
      <c r="AC20" s="15">
        <v>1</v>
      </c>
      <c r="AD20" s="15">
        <v>1</v>
      </c>
      <c r="AE20" s="15">
        <v>1</v>
      </c>
      <c r="AF20" s="15"/>
      <c r="AG20" s="15">
        <v>1</v>
      </c>
      <c r="AH20" s="15"/>
      <c r="AI20" s="15"/>
    </row>
    <row r="21" spans="1:35" ht="15.75" customHeight="1" x14ac:dyDescent="0.25">
      <c r="A21" s="9">
        <v>16</v>
      </c>
      <c r="B21" s="10">
        <v>42960</v>
      </c>
      <c r="C21" s="9" t="s">
        <v>82</v>
      </c>
      <c r="D21" s="9" t="s">
        <v>53</v>
      </c>
      <c r="E21" s="9" t="s">
        <v>20</v>
      </c>
      <c r="F21" s="11">
        <v>0.16853009259259258</v>
      </c>
      <c r="I21" s="17"/>
      <c r="L21" s="17"/>
      <c r="O21" s="1" t="s">
        <v>83</v>
      </c>
      <c r="P21" s="7">
        <f>COUNTIFS($F$6:$F$410,"&gt;=3:40:00",$F$6:$F$410,"&lt;=03:49:59")</f>
        <v>20</v>
      </c>
      <c r="Q21" s="8">
        <f t="shared" si="1"/>
        <v>0.11428571428571428</v>
      </c>
      <c r="S21">
        <v>13</v>
      </c>
      <c r="T21" t="s">
        <v>31</v>
      </c>
      <c r="U21">
        <v>2017</v>
      </c>
      <c r="V21" t="s">
        <v>23</v>
      </c>
      <c r="W21" s="14">
        <v>15</v>
      </c>
      <c r="X21" s="15"/>
      <c r="Y21" s="15"/>
      <c r="Z21" s="15"/>
      <c r="AA21" s="15"/>
      <c r="AB21" s="15">
        <v>1</v>
      </c>
      <c r="AC21" s="15"/>
      <c r="AD21" s="15">
        <v>2</v>
      </c>
      <c r="AE21" s="15"/>
      <c r="AF21" s="15"/>
      <c r="AG21" s="15"/>
      <c r="AH21" s="15">
        <v>1</v>
      </c>
      <c r="AI21" s="15"/>
    </row>
    <row r="22" spans="1:35" x14ac:dyDescent="0.25">
      <c r="A22" s="9">
        <v>17</v>
      </c>
      <c r="B22" s="10">
        <v>42973</v>
      </c>
      <c r="C22" s="9" t="s">
        <v>84</v>
      </c>
      <c r="D22" s="9" t="s">
        <v>64</v>
      </c>
      <c r="E22" s="9" t="s">
        <v>20</v>
      </c>
      <c r="F22" s="11">
        <v>0.16423611111111111</v>
      </c>
      <c r="O22" s="1" t="s">
        <v>85</v>
      </c>
      <c r="P22" s="7">
        <f>COUNTIFS($F$6:$F$410,"&gt;=3:50:00",$F$6:$F$410,"&lt;=03:59:59")</f>
        <v>59</v>
      </c>
      <c r="Q22" s="8">
        <f t="shared" si="1"/>
        <v>0.33714285714285713</v>
      </c>
      <c r="S22">
        <v>26</v>
      </c>
      <c r="T22" t="s">
        <v>31</v>
      </c>
      <c r="U22">
        <v>2017</v>
      </c>
      <c r="V22" t="s">
        <v>51</v>
      </c>
      <c r="W22" s="14">
        <v>16</v>
      </c>
      <c r="X22" s="15">
        <v>1</v>
      </c>
      <c r="Y22" s="15"/>
      <c r="Z22" s="15"/>
      <c r="AA22" s="15"/>
      <c r="AB22" s="15"/>
      <c r="AC22" s="15"/>
      <c r="AD22" s="15">
        <v>2</v>
      </c>
      <c r="AE22" s="15">
        <v>1</v>
      </c>
      <c r="AF22" s="15">
        <v>1</v>
      </c>
      <c r="AG22" s="15"/>
      <c r="AH22" s="15"/>
      <c r="AI22" s="15">
        <v>1</v>
      </c>
    </row>
    <row r="23" spans="1:35" x14ac:dyDescent="0.25">
      <c r="A23" s="9">
        <v>18</v>
      </c>
      <c r="B23" s="10">
        <v>43002</v>
      </c>
      <c r="C23" s="9" t="s">
        <v>86</v>
      </c>
      <c r="D23" s="9" t="s">
        <v>87</v>
      </c>
      <c r="E23" s="9" t="s">
        <v>20</v>
      </c>
      <c r="F23" s="11">
        <v>0.16589120370370369</v>
      </c>
      <c r="I23" t="s">
        <v>88</v>
      </c>
      <c r="J23" t="s">
        <v>3</v>
      </c>
      <c r="L23" t="s">
        <v>89</v>
      </c>
      <c r="M23" t="s">
        <v>3</v>
      </c>
      <c r="O23" s="1" t="s">
        <v>90</v>
      </c>
      <c r="P23" s="7">
        <f>COUNTIFS($F$6:$F$410,"&gt;=4:00:00",$F$6:$F$410,"&lt;=06:09:59")</f>
        <v>87</v>
      </c>
      <c r="Q23" s="8">
        <f t="shared" si="1"/>
        <v>0.49714285714285716</v>
      </c>
      <c r="S23">
        <v>24</v>
      </c>
      <c r="T23" t="s">
        <v>32</v>
      </c>
      <c r="U23">
        <v>2017</v>
      </c>
      <c r="V23" t="s">
        <v>23</v>
      </c>
      <c r="W23" s="14">
        <v>17</v>
      </c>
      <c r="X23" s="15"/>
      <c r="Y23" s="15"/>
      <c r="Z23" s="15"/>
      <c r="AA23" s="15"/>
      <c r="AB23" s="15"/>
      <c r="AC23" s="15"/>
      <c r="AD23" s="15">
        <v>2</v>
      </c>
      <c r="AE23" s="15"/>
      <c r="AF23" s="15"/>
      <c r="AG23" s="15"/>
      <c r="AH23" s="15"/>
      <c r="AI23" s="15">
        <v>1</v>
      </c>
    </row>
    <row r="24" spans="1:35" x14ac:dyDescent="0.25">
      <c r="A24" s="9">
        <v>19</v>
      </c>
      <c r="B24" s="10">
        <v>43030</v>
      </c>
      <c r="C24" s="9" t="s">
        <v>91</v>
      </c>
      <c r="D24" s="9" t="s">
        <v>87</v>
      </c>
      <c r="E24" s="9" t="s">
        <v>20</v>
      </c>
      <c r="F24" s="11">
        <v>0.16894675925925925</v>
      </c>
      <c r="I24" s="17">
        <v>2015</v>
      </c>
      <c r="J24">
        <v>3</v>
      </c>
      <c r="L24" s="17">
        <v>1</v>
      </c>
      <c r="M24">
        <v>5</v>
      </c>
      <c r="O24" s="1"/>
      <c r="P24" s="1">
        <f>SUBTOTAL(109,Tabel225[Antal])</f>
        <v>175</v>
      </c>
      <c r="Q24" s="19"/>
      <c r="S24">
        <v>22</v>
      </c>
      <c r="T24" t="s">
        <v>33</v>
      </c>
      <c r="U24">
        <v>2017</v>
      </c>
      <c r="V24" t="s">
        <v>23</v>
      </c>
      <c r="W24" s="14">
        <v>18</v>
      </c>
      <c r="X24" s="15"/>
      <c r="Y24" s="15"/>
      <c r="Z24" s="15"/>
      <c r="AA24" s="15">
        <v>1</v>
      </c>
      <c r="AB24" s="15"/>
      <c r="AC24" s="15"/>
      <c r="AD24" s="15"/>
      <c r="AE24" s="15"/>
      <c r="AF24" s="15">
        <v>1</v>
      </c>
      <c r="AG24" s="15"/>
      <c r="AH24" s="15"/>
      <c r="AI24" s="15">
        <v>1</v>
      </c>
    </row>
    <row r="25" spans="1:35" x14ac:dyDescent="0.25">
      <c r="A25" s="9">
        <v>20</v>
      </c>
      <c r="B25" s="10">
        <v>43058</v>
      </c>
      <c r="C25" s="9" t="s">
        <v>92</v>
      </c>
      <c r="D25" s="9" t="s">
        <v>93</v>
      </c>
      <c r="E25" s="9" t="s">
        <v>20</v>
      </c>
      <c r="F25" s="11">
        <v>0.16770833333333335</v>
      </c>
      <c r="I25" s="17">
        <v>2016</v>
      </c>
      <c r="J25">
        <v>6</v>
      </c>
      <c r="L25" s="17">
        <v>2</v>
      </c>
      <c r="M25">
        <v>6</v>
      </c>
      <c r="S25">
        <v>19</v>
      </c>
      <c r="T25" t="s">
        <v>34</v>
      </c>
      <c r="U25">
        <v>2017</v>
      </c>
      <c r="V25" t="s">
        <v>23</v>
      </c>
      <c r="W25" s="14">
        <v>19</v>
      </c>
      <c r="X25" s="15"/>
      <c r="Y25" s="15">
        <v>1</v>
      </c>
      <c r="Z25" s="15"/>
      <c r="AA25" s="15">
        <v>1</v>
      </c>
      <c r="AB25" s="15">
        <v>2</v>
      </c>
      <c r="AC25" s="15">
        <v>1</v>
      </c>
      <c r="AD25" s="15"/>
      <c r="AE25" s="15"/>
      <c r="AF25" s="15">
        <v>1</v>
      </c>
      <c r="AG25" s="15"/>
      <c r="AH25" s="15">
        <v>1</v>
      </c>
      <c r="AI25" s="15">
        <v>1</v>
      </c>
    </row>
    <row r="26" spans="1:35" x14ac:dyDescent="0.25">
      <c r="A26" s="9">
        <v>21</v>
      </c>
      <c r="B26" s="10">
        <v>43072</v>
      </c>
      <c r="C26" s="9" t="s">
        <v>94</v>
      </c>
      <c r="D26" s="9" t="s">
        <v>95</v>
      </c>
      <c r="E26" s="9" t="s">
        <v>20</v>
      </c>
      <c r="F26" s="11">
        <v>0.16738425925925926</v>
      </c>
      <c r="I26" s="17">
        <v>2017</v>
      </c>
      <c r="J26">
        <v>14</v>
      </c>
      <c r="L26" s="17">
        <v>3</v>
      </c>
      <c r="M26">
        <v>9</v>
      </c>
      <c r="S26">
        <v>3</v>
      </c>
      <c r="T26" t="s">
        <v>35</v>
      </c>
      <c r="U26">
        <v>2017</v>
      </c>
      <c r="V26" t="s">
        <v>23</v>
      </c>
      <c r="W26" s="14">
        <v>20</v>
      </c>
      <c r="X26" s="15"/>
      <c r="Y26" s="15">
        <v>2</v>
      </c>
      <c r="Z26" s="15"/>
      <c r="AA26" s="15"/>
      <c r="AB26" s="15"/>
      <c r="AC26" s="15">
        <v>1</v>
      </c>
      <c r="AD26" s="15">
        <v>1</v>
      </c>
      <c r="AE26" s="15"/>
      <c r="AF26" s="15"/>
      <c r="AG26" s="15"/>
      <c r="AH26" s="15">
        <v>1</v>
      </c>
      <c r="AI26" s="15"/>
    </row>
    <row r="27" spans="1:35" x14ac:dyDescent="0.25">
      <c r="A27" s="9">
        <v>22</v>
      </c>
      <c r="B27" s="10">
        <v>43086</v>
      </c>
      <c r="C27" s="9" t="s">
        <v>96</v>
      </c>
      <c r="D27" s="9" t="s">
        <v>57</v>
      </c>
      <c r="E27" s="9" t="s">
        <v>20</v>
      </c>
      <c r="F27" s="11">
        <v>0.17055555555555557</v>
      </c>
      <c r="I27" s="17">
        <v>2018</v>
      </c>
      <c r="J27">
        <v>20</v>
      </c>
      <c r="L27" s="17">
        <v>4</v>
      </c>
      <c r="M27">
        <v>7</v>
      </c>
      <c r="O27" s="1"/>
      <c r="P27" s="1"/>
      <c r="S27">
        <v>17</v>
      </c>
      <c r="T27" t="s">
        <v>35</v>
      </c>
      <c r="U27">
        <v>2017</v>
      </c>
      <c r="V27" t="s">
        <v>23</v>
      </c>
      <c r="W27" s="14">
        <v>21</v>
      </c>
      <c r="X27" s="15"/>
      <c r="Y27" s="15"/>
      <c r="Z27" s="15"/>
      <c r="AA27" s="15"/>
      <c r="AB27" s="15"/>
      <c r="AC27" s="15"/>
      <c r="AD27" s="15"/>
      <c r="AE27" s="15">
        <v>1</v>
      </c>
      <c r="AF27" s="15"/>
      <c r="AG27" s="15">
        <v>1</v>
      </c>
      <c r="AH27" s="15">
        <v>1</v>
      </c>
      <c r="AI27" s="15"/>
    </row>
    <row r="28" spans="1:35" x14ac:dyDescent="0.25">
      <c r="A28" s="9">
        <v>23</v>
      </c>
      <c r="B28" s="10">
        <v>43099</v>
      </c>
      <c r="C28" s="9" t="s">
        <v>97</v>
      </c>
      <c r="D28" s="9" t="s">
        <v>98</v>
      </c>
      <c r="E28" s="9" t="s">
        <v>20</v>
      </c>
      <c r="F28" s="11">
        <v>0.17923611111111112</v>
      </c>
      <c r="I28" s="17">
        <v>2019</v>
      </c>
      <c r="J28">
        <v>16</v>
      </c>
      <c r="L28" s="17">
        <v>5</v>
      </c>
      <c r="M28">
        <v>3</v>
      </c>
      <c r="O28" s="1"/>
      <c r="P28" s="1"/>
      <c r="Q28" s="1"/>
      <c r="S28">
        <v>30</v>
      </c>
      <c r="T28" t="s">
        <v>35</v>
      </c>
      <c r="U28">
        <v>2017</v>
      </c>
      <c r="V28" t="s">
        <v>51</v>
      </c>
      <c r="W28" s="14">
        <v>22</v>
      </c>
      <c r="X28" s="15">
        <v>1</v>
      </c>
      <c r="Y28" s="15"/>
      <c r="Z28" s="15"/>
      <c r="AA28" s="15">
        <v>2</v>
      </c>
      <c r="AB28" s="15">
        <v>1</v>
      </c>
      <c r="AC28" s="15"/>
      <c r="AD28" s="15">
        <v>1</v>
      </c>
      <c r="AE28" s="15">
        <v>1</v>
      </c>
      <c r="AF28" s="15"/>
      <c r="AG28" s="15">
        <v>1</v>
      </c>
      <c r="AH28" s="15"/>
      <c r="AI28" s="15"/>
    </row>
    <row r="29" spans="1:35" x14ac:dyDescent="0.25">
      <c r="A29" s="9">
        <v>24</v>
      </c>
      <c r="B29" s="10">
        <v>43114</v>
      </c>
      <c r="C29" s="9" t="s">
        <v>99</v>
      </c>
      <c r="D29" s="9" t="s">
        <v>100</v>
      </c>
      <c r="E29" s="9" t="s">
        <v>20</v>
      </c>
      <c r="F29" s="11">
        <v>0.17299768518518518</v>
      </c>
      <c r="I29" s="17">
        <v>2020</v>
      </c>
      <c r="J29">
        <v>23</v>
      </c>
      <c r="L29" s="17">
        <v>6</v>
      </c>
      <c r="M29">
        <v>4</v>
      </c>
      <c r="S29">
        <v>14</v>
      </c>
      <c r="T29" t="s">
        <v>25</v>
      </c>
      <c r="U29">
        <v>2018</v>
      </c>
      <c r="V29" t="s">
        <v>23</v>
      </c>
      <c r="W29" s="14">
        <v>23</v>
      </c>
      <c r="X29" s="15">
        <v>1</v>
      </c>
      <c r="Y29" s="15">
        <v>2</v>
      </c>
      <c r="Z29" s="15"/>
      <c r="AA29" s="15">
        <v>1</v>
      </c>
      <c r="AB29" s="15"/>
      <c r="AC29" s="15">
        <v>2</v>
      </c>
      <c r="AD29" s="15"/>
      <c r="AE29" s="15"/>
      <c r="AF29" s="15">
        <v>1</v>
      </c>
      <c r="AG29" s="15">
        <v>1</v>
      </c>
      <c r="AH29" s="15"/>
      <c r="AI29" s="15">
        <v>2</v>
      </c>
    </row>
    <row r="30" spans="1:35" x14ac:dyDescent="0.25">
      <c r="A30" s="9">
        <v>25</v>
      </c>
      <c r="B30" s="10">
        <v>43127</v>
      </c>
      <c r="C30" s="9" t="s">
        <v>101</v>
      </c>
      <c r="D30" s="9" t="s">
        <v>102</v>
      </c>
      <c r="E30" s="9" t="s">
        <v>20</v>
      </c>
      <c r="F30" s="11">
        <v>0.17024305555555555</v>
      </c>
      <c r="I30" s="17">
        <v>2021</v>
      </c>
      <c r="J30">
        <v>28</v>
      </c>
      <c r="L30" s="17">
        <v>7</v>
      </c>
      <c r="M30">
        <v>5</v>
      </c>
      <c r="S30">
        <v>27</v>
      </c>
      <c r="T30" t="s">
        <v>25</v>
      </c>
      <c r="U30">
        <v>2018</v>
      </c>
      <c r="V30" t="s">
        <v>51</v>
      </c>
      <c r="W30" s="14">
        <v>24</v>
      </c>
      <c r="X30" s="15"/>
      <c r="Y30" s="15">
        <v>1</v>
      </c>
      <c r="Z30" s="15">
        <v>1</v>
      </c>
      <c r="AA30" s="15">
        <v>1</v>
      </c>
      <c r="AB30" s="15">
        <v>2</v>
      </c>
      <c r="AC30" s="15"/>
      <c r="AD30" s="15">
        <v>1</v>
      </c>
      <c r="AE30" s="15">
        <v>1</v>
      </c>
      <c r="AF30" s="15">
        <v>1</v>
      </c>
      <c r="AG30" s="15"/>
      <c r="AH30" s="15"/>
      <c r="AI30" s="15"/>
    </row>
    <row r="31" spans="1:35" x14ac:dyDescent="0.25">
      <c r="A31" s="9">
        <v>26</v>
      </c>
      <c r="B31" s="10">
        <v>43141</v>
      </c>
      <c r="C31" s="9" t="s">
        <v>103</v>
      </c>
      <c r="D31" s="9" t="s">
        <v>98</v>
      </c>
      <c r="E31" s="9" t="s">
        <v>20</v>
      </c>
      <c r="F31" s="11">
        <v>0.16619212962962962</v>
      </c>
      <c r="I31" s="17">
        <v>2022</v>
      </c>
      <c r="J31">
        <v>48</v>
      </c>
      <c r="L31" s="17">
        <v>8</v>
      </c>
      <c r="M31">
        <v>4</v>
      </c>
      <c r="S31">
        <v>10</v>
      </c>
      <c r="T31" t="s">
        <v>26</v>
      </c>
      <c r="U31">
        <v>2018</v>
      </c>
      <c r="V31" t="s">
        <v>51</v>
      </c>
      <c r="W31" s="14">
        <v>25</v>
      </c>
      <c r="X31" s="15"/>
      <c r="Y31" s="15">
        <v>2</v>
      </c>
      <c r="Z31" s="15">
        <v>1</v>
      </c>
      <c r="AA31" s="15">
        <v>1</v>
      </c>
      <c r="AB31" s="15"/>
      <c r="AC31" s="15"/>
      <c r="AD31" s="15"/>
      <c r="AE31" s="15">
        <v>1</v>
      </c>
      <c r="AF31" s="15">
        <v>1</v>
      </c>
      <c r="AG31" s="15">
        <v>1</v>
      </c>
      <c r="AH31" s="15">
        <v>1</v>
      </c>
      <c r="AI31" s="15"/>
    </row>
    <row r="32" spans="1:35" x14ac:dyDescent="0.25">
      <c r="A32" s="9">
        <v>27</v>
      </c>
      <c r="B32" s="10">
        <v>43155</v>
      </c>
      <c r="C32" s="9" t="s">
        <v>104</v>
      </c>
      <c r="D32" s="9" t="s">
        <v>105</v>
      </c>
      <c r="E32" s="9" t="s">
        <v>20</v>
      </c>
      <c r="F32" s="11">
        <v>0.16332175925925926</v>
      </c>
      <c r="I32" s="17">
        <v>2023</v>
      </c>
      <c r="J32">
        <v>17</v>
      </c>
      <c r="L32" s="17">
        <v>9</v>
      </c>
      <c r="M32">
        <v>5</v>
      </c>
      <c r="S32">
        <v>24</v>
      </c>
      <c r="T32" t="s">
        <v>26</v>
      </c>
      <c r="U32">
        <v>2018</v>
      </c>
      <c r="V32" t="s">
        <v>51</v>
      </c>
      <c r="W32" s="14">
        <v>26</v>
      </c>
      <c r="X32" s="15"/>
      <c r="Y32" s="15"/>
      <c r="Z32" s="15">
        <v>2</v>
      </c>
      <c r="AA32" s="15"/>
      <c r="AB32" s="15">
        <v>1</v>
      </c>
      <c r="AC32" s="15">
        <v>1</v>
      </c>
      <c r="AD32" s="15"/>
      <c r="AE32" s="15">
        <v>1</v>
      </c>
      <c r="AF32" s="15"/>
      <c r="AG32" s="15">
        <v>1</v>
      </c>
      <c r="AH32" s="15"/>
      <c r="AI32" s="15"/>
    </row>
    <row r="33" spans="1:36" x14ac:dyDescent="0.25">
      <c r="A33" s="9">
        <v>28</v>
      </c>
      <c r="B33" s="10">
        <v>43169</v>
      </c>
      <c r="C33" s="9" t="s">
        <v>106</v>
      </c>
      <c r="D33" s="9" t="s">
        <v>107</v>
      </c>
      <c r="E33" s="9" t="s">
        <v>20</v>
      </c>
      <c r="F33" s="11">
        <v>0.16545138888888888</v>
      </c>
      <c r="I33" s="17" t="s">
        <v>75</v>
      </c>
      <c r="J33">
        <v>175</v>
      </c>
      <c r="L33" s="17">
        <v>10</v>
      </c>
      <c r="M33">
        <v>5</v>
      </c>
      <c r="S33">
        <v>10</v>
      </c>
      <c r="T33" t="s">
        <v>27</v>
      </c>
      <c r="U33">
        <v>2018</v>
      </c>
      <c r="V33" t="s">
        <v>51</v>
      </c>
      <c r="W33" s="14">
        <v>27</v>
      </c>
      <c r="X33" s="15">
        <v>1</v>
      </c>
      <c r="Y33" s="15"/>
      <c r="Z33" s="15">
        <v>1</v>
      </c>
      <c r="AA33" s="15"/>
      <c r="AB33" s="15"/>
      <c r="AC33" s="15">
        <v>1</v>
      </c>
      <c r="AD33" s="15"/>
      <c r="AE33" s="15">
        <v>2</v>
      </c>
      <c r="AF33" s="15"/>
      <c r="AG33" s="15"/>
      <c r="AH33" s="15">
        <v>1</v>
      </c>
      <c r="AI33" s="15">
        <v>1</v>
      </c>
    </row>
    <row r="34" spans="1:36" x14ac:dyDescent="0.25">
      <c r="A34" s="9">
        <v>29</v>
      </c>
      <c r="B34" s="10">
        <v>43183</v>
      </c>
      <c r="C34" s="9" t="s">
        <v>108</v>
      </c>
      <c r="D34" s="9" t="s">
        <v>48</v>
      </c>
      <c r="E34" s="9" t="s">
        <v>20</v>
      </c>
      <c r="F34" s="11">
        <v>0.16322916666666668</v>
      </c>
      <c r="L34" s="17">
        <v>11</v>
      </c>
      <c r="M34">
        <v>4</v>
      </c>
      <c r="S34">
        <v>24</v>
      </c>
      <c r="T34" t="s">
        <v>27</v>
      </c>
      <c r="U34">
        <v>2018</v>
      </c>
      <c r="V34" t="s">
        <v>51</v>
      </c>
      <c r="W34" s="14">
        <v>28</v>
      </c>
      <c r="X34" s="15"/>
      <c r="Y34" s="15"/>
      <c r="Z34" s="15">
        <v>1</v>
      </c>
      <c r="AA34" s="15"/>
      <c r="AB34" s="15"/>
      <c r="AC34" s="15"/>
      <c r="AD34" s="15"/>
      <c r="AE34" s="15"/>
      <c r="AF34" s="15"/>
      <c r="AG34" s="15"/>
      <c r="AH34" s="15">
        <v>2</v>
      </c>
      <c r="AI34" s="15">
        <v>1</v>
      </c>
    </row>
    <row r="35" spans="1:36" x14ac:dyDescent="0.25">
      <c r="A35" s="9">
        <v>30</v>
      </c>
      <c r="B35" s="10">
        <v>43198</v>
      </c>
      <c r="C35" s="9" t="s">
        <v>109</v>
      </c>
      <c r="D35" s="9" t="s">
        <v>110</v>
      </c>
      <c r="E35" s="9" t="s">
        <v>61</v>
      </c>
      <c r="F35" s="11">
        <v>0.16646990740740741</v>
      </c>
      <c r="I35" t="s">
        <v>111</v>
      </c>
      <c r="J35" t="s">
        <v>3</v>
      </c>
      <c r="L35" s="17">
        <v>12</v>
      </c>
      <c r="M35">
        <v>3</v>
      </c>
      <c r="S35">
        <v>8</v>
      </c>
      <c r="T35" t="s">
        <v>28</v>
      </c>
      <c r="U35">
        <v>2018</v>
      </c>
      <c r="V35" t="s">
        <v>23</v>
      </c>
      <c r="W35" s="14">
        <v>29</v>
      </c>
      <c r="X35" s="15">
        <v>2</v>
      </c>
      <c r="Y35" s="15"/>
      <c r="Z35" s="15"/>
      <c r="AA35" s="15"/>
      <c r="AB35" s="15"/>
      <c r="AC35" s="15"/>
      <c r="AD35" s="15"/>
      <c r="AE35" s="15"/>
      <c r="AF35" s="15">
        <v>1</v>
      </c>
      <c r="AG35" s="15"/>
      <c r="AH35" s="15"/>
      <c r="AI35" s="15">
        <v>1</v>
      </c>
    </row>
    <row r="36" spans="1:36" x14ac:dyDescent="0.25">
      <c r="A36" s="9">
        <v>31</v>
      </c>
      <c r="B36" s="10">
        <v>43212</v>
      </c>
      <c r="C36" s="9" t="s">
        <v>112</v>
      </c>
      <c r="D36" s="9" t="s">
        <v>57</v>
      </c>
      <c r="E36" s="9" t="s">
        <v>20</v>
      </c>
      <c r="F36" s="11">
        <v>0.16872685185185185</v>
      </c>
      <c r="I36" s="17" t="s">
        <v>25</v>
      </c>
      <c r="J36">
        <v>11</v>
      </c>
      <c r="L36" s="17">
        <v>13</v>
      </c>
      <c r="M36">
        <v>12</v>
      </c>
      <c r="S36">
        <v>22</v>
      </c>
      <c r="T36" t="s">
        <v>28</v>
      </c>
      <c r="U36">
        <v>2018</v>
      </c>
      <c r="V36" t="s">
        <v>23</v>
      </c>
      <c r="W36" s="14">
        <v>30</v>
      </c>
      <c r="X36" s="15">
        <v>1</v>
      </c>
      <c r="Y36" s="20"/>
      <c r="Z36" s="15"/>
      <c r="AA36" s="15"/>
      <c r="AB36" s="15"/>
      <c r="AC36" s="15"/>
      <c r="AD36" s="15">
        <v>2</v>
      </c>
      <c r="AE36" s="15"/>
      <c r="AF36" s="15"/>
      <c r="AG36" s="15">
        <v>1</v>
      </c>
      <c r="AH36" s="15">
        <v>1</v>
      </c>
      <c r="AI36" s="15">
        <v>1</v>
      </c>
    </row>
    <row r="37" spans="1:36" x14ac:dyDescent="0.25">
      <c r="A37" s="9">
        <v>32</v>
      </c>
      <c r="B37" s="10">
        <v>43230</v>
      </c>
      <c r="C37" s="9" t="s">
        <v>113</v>
      </c>
      <c r="D37" s="9" t="s">
        <v>114</v>
      </c>
      <c r="E37" s="9" t="s">
        <v>20</v>
      </c>
      <c r="F37" s="11">
        <v>0.19370370370370371</v>
      </c>
      <c r="I37" s="17" t="s">
        <v>26</v>
      </c>
      <c r="J37">
        <v>12</v>
      </c>
      <c r="L37" s="17">
        <v>14</v>
      </c>
      <c r="M37">
        <v>7</v>
      </c>
      <c r="S37">
        <v>10</v>
      </c>
      <c r="T37" t="s">
        <v>22</v>
      </c>
      <c r="U37">
        <v>2018</v>
      </c>
      <c r="V37" t="s">
        <v>59</v>
      </c>
      <c r="W37" s="14">
        <v>31</v>
      </c>
      <c r="X37" s="15"/>
      <c r="Y37" s="20"/>
      <c r="Z37" s="15">
        <v>1</v>
      </c>
      <c r="AA37" s="20"/>
      <c r="AB37" s="15">
        <v>1</v>
      </c>
      <c r="AC37" s="20"/>
      <c r="AD37" s="15"/>
      <c r="AE37" s="15"/>
      <c r="AF37" s="20"/>
      <c r="AG37" s="15">
        <v>1</v>
      </c>
      <c r="AH37" s="20"/>
      <c r="AI37" s="15">
        <v>1</v>
      </c>
    </row>
    <row r="38" spans="1:36" x14ac:dyDescent="0.25">
      <c r="A38" s="9">
        <v>33</v>
      </c>
      <c r="B38" s="10">
        <v>43239</v>
      </c>
      <c r="C38" s="9" t="s">
        <v>115</v>
      </c>
      <c r="D38" s="9" t="s">
        <v>116</v>
      </c>
      <c r="E38" s="9" t="s">
        <v>20</v>
      </c>
      <c r="F38" s="11">
        <v>0.16328703703703704</v>
      </c>
      <c r="I38" s="17" t="s">
        <v>27</v>
      </c>
      <c r="J38">
        <v>14</v>
      </c>
      <c r="L38" s="17">
        <v>15</v>
      </c>
      <c r="M38">
        <v>4</v>
      </c>
      <c r="S38">
        <v>19</v>
      </c>
      <c r="T38" t="s">
        <v>22</v>
      </c>
      <c r="U38">
        <v>2018</v>
      </c>
      <c r="V38" t="s">
        <v>51</v>
      </c>
      <c r="W38" s="14" t="s">
        <v>117</v>
      </c>
      <c r="X38" s="14">
        <f>SUM(X7:X37)</f>
        <v>11</v>
      </c>
      <c r="Y38" s="14">
        <f t="shared" ref="Y38:AI38" si="2">SUM(Y7:Y37)</f>
        <v>12</v>
      </c>
      <c r="Z38" s="14">
        <f t="shared" si="2"/>
        <v>14</v>
      </c>
      <c r="AA38" s="14">
        <f t="shared" si="2"/>
        <v>13</v>
      </c>
      <c r="AB38" s="14">
        <f t="shared" si="2"/>
        <v>17</v>
      </c>
      <c r="AC38" s="14">
        <f t="shared" si="2"/>
        <v>9</v>
      </c>
      <c r="AD38" s="14">
        <f t="shared" si="2"/>
        <v>26</v>
      </c>
      <c r="AE38" s="14">
        <f t="shared" si="2"/>
        <v>16</v>
      </c>
      <c r="AF38" s="14">
        <f t="shared" si="2"/>
        <v>10</v>
      </c>
      <c r="AG38" s="14">
        <f t="shared" si="2"/>
        <v>15</v>
      </c>
      <c r="AH38" s="14">
        <f t="shared" si="2"/>
        <v>16</v>
      </c>
      <c r="AI38" s="14">
        <f t="shared" si="2"/>
        <v>16</v>
      </c>
      <c r="AJ38" s="21">
        <f>SUM(X38:AI38)</f>
        <v>175</v>
      </c>
    </row>
    <row r="39" spans="1:36" x14ac:dyDescent="0.25">
      <c r="A39" s="9">
        <v>34</v>
      </c>
      <c r="B39" s="10">
        <v>43271</v>
      </c>
      <c r="C39" s="9" t="s">
        <v>118</v>
      </c>
      <c r="D39" s="9" t="s">
        <v>107</v>
      </c>
      <c r="E39" s="9" t="s">
        <v>20</v>
      </c>
      <c r="F39" s="11">
        <v>0.18041666666666667</v>
      </c>
      <c r="I39" s="17" t="s">
        <v>28</v>
      </c>
      <c r="J39">
        <v>14</v>
      </c>
      <c r="L39" s="17">
        <v>16</v>
      </c>
      <c r="M39">
        <v>6</v>
      </c>
      <c r="S39">
        <v>20</v>
      </c>
      <c r="T39" t="s">
        <v>29</v>
      </c>
      <c r="U39">
        <v>2018</v>
      </c>
      <c r="V39" t="s">
        <v>44</v>
      </c>
    </row>
    <row r="40" spans="1:36" x14ac:dyDescent="0.25">
      <c r="A40" s="9">
        <v>35</v>
      </c>
      <c r="B40" s="10">
        <v>43301</v>
      </c>
      <c r="C40" s="9" t="s">
        <v>119</v>
      </c>
      <c r="D40" s="9" t="s">
        <v>87</v>
      </c>
      <c r="E40" s="9" t="s">
        <v>20</v>
      </c>
      <c r="F40" s="11">
        <v>0.1666087962962963</v>
      </c>
      <c r="I40" s="17" t="s">
        <v>22</v>
      </c>
      <c r="J40">
        <v>17</v>
      </c>
      <c r="L40" s="17">
        <v>17</v>
      </c>
      <c r="M40">
        <v>3</v>
      </c>
      <c r="S40">
        <v>20</v>
      </c>
      <c r="T40" t="s">
        <v>30</v>
      </c>
      <c r="U40">
        <v>2018</v>
      </c>
      <c r="V40" t="s">
        <v>62</v>
      </c>
      <c r="X40" s="1"/>
      <c r="Y40" s="1"/>
    </row>
    <row r="41" spans="1:36" x14ac:dyDescent="0.25">
      <c r="A41" s="9">
        <v>36</v>
      </c>
      <c r="B41" s="10">
        <v>43324</v>
      </c>
      <c r="C41" s="9" t="s">
        <v>120</v>
      </c>
      <c r="D41" s="9" t="s">
        <v>53</v>
      </c>
      <c r="E41" s="9" t="s">
        <v>20</v>
      </c>
      <c r="F41" s="11">
        <v>0.16539351851851852</v>
      </c>
      <c r="I41" s="17" t="s">
        <v>29</v>
      </c>
      <c r="J41">
        <v>9</v>
      </c>
      <c r="L41" s="17">
        <v>18</v>
      </c>
      <c r="M41">
        <v>3</v>
      </c>
      <c r="S41">
        <v>12</v>
      </c>
      <c r="T41" t="s">
        <v>31</v>
      </c>
      <c r="U41">
        <v>2018</v>
      </c>
      <c r="V41" t="s">
        <v>23</v>
      </c>
      <c r="X41" s="1"/>
      <c r="Y41" s="1"/>
      <c r="Z41" s="1"/>
      <c r="AG41" t="s">
        <v>121</v>
      </c>
      <c r="AJ41" s="22">
        <f>COUNT(X7:AI37)</f>
        <v>148</v>
      </c>
    </row>
    <row r="42" spans="1:36" x14ac:dyDescent="0.25">
      <c r="A42" s="9">
        <v>37</v>
      </c>
      <c r="B42" s="10">
        <v>43359</v>
      </c>
      <c r="C42" s="9" t="s">
        <v>122</v>
      </c>
      <c r="D42" s="9" t="s">
        <v>123</v>
      </c>
      <c r="E42" s="9" t="s">
        <v>65</v>
      </c>
      <c r="F42" s="11">
        <v>0.16351851851851854</v>
      </c>
      <c r="I42" s="17" t="s">
        <v>30</v>
      </c>
      <c r="J42">
        <v>24</v>
      </c>
      <c r="L42" s="17">
        <v>19</v>
      </c>
      <c r="M42">
        <v>8</v>
      </c>
      <c r="S42">
        <v>16</v>
      </c>
      <c r="T42" t="s">
        <v>32</v>
      </c>
      <c r="U42">
        <v>2018</v>
      </c>
      <c r="V42" t="s">
        <v>23</v>
      </c>
    </row>
    <row r="43" spans="1:36" x14ac:dyDescent="0.25">
      <c r="A43" s="9">
        <v>38</v>
      </c>
      <c r="B43" s="10">
        <v>43366</v>
      </c>
      <c r="C43" s="9" t="s">
        <v>124</v>
      </c>
      <c r="D43" s="9" t="s">
        <v>42</v>
      </c>
      <c r="E43" s="9" t="s">
        <v>20</v>
      </c>
      <c r="F43" s="11">
        <v>0.17159722222222221</v>
      </c>
      <c r="I43" s="17" t="s">
        <v>31</v>
      </c>
      <c r="J43">
        <v>17</v>
      </c>
      <c r="L43" s="17">
        <v>20</v>
      </c>
      <c r="M43">
        <v>5</v>
      </c>
      <c r="S43">
        <v>23</v>
      </c>
      <c r="T43" t="s">
        <v>32</v>
      </c>
      <c r="U43">
        <v>2018</v>
      </c>
      <c r="V43" t="s">
        <v>23</v>
      </c>
    </row>
    <row r="44" spans="1:36" x14ac:dyDescent="0.25">
      <c r="A44" s="9">
        <v>39</v>
      </c>
      <c r="B44" s="10">
        <v>43386</v>
      </c>
      <c r="C44" s="9" t="s">
        <v>125</v>
      </c>
      <c r="D44" s="9" t="s">
        <v>126</v>
      </c>
      <c r="E44" s="9" t="s">
        <v>20</v>
      </c>
      <c r="F44" s="11">
        <v>0.16869212962962962</v>
      </c>
      <c r="I44" s="17" t="s">
        <v>32</v>
      </c>
      <c r="J44">
        <v>10</v>
      </c>
      <c r="L44" s="17">
        <v>21</v>
      </c>
      <c r="M44">
        <v>3</v>
      </c>
      <c r="S44">
        <v>13</v>
      </c>
      <c r="T44" t="s">
        <v>33</v>
      </c>
      <c r="U44">
        <v>2018</v>
      </c>
      <c r="V44" t="s">
        <v>51</v>
      </c>
    </row>
    <row r="45" spans="1:36" x14ac:dyDescent="0.25">
      <c r="A45" s="9">
        <v>40</v>
      </c>
      <c r="B45" s="10">
        <v>43394</v>
      </c>
      <c r="C45" s="9" t="s">
        <v>127</v>
      </c>
      <c r="D45" s="9" t="s">
        <v>128</v>
      </c>
      <c r="E45" s="9" t="s">
        <v>20</v>
      </c>
      <c r="F45" s="11">
        <v>0.1713773148148148</v>
      </c>
      <c r="I45" s="17" t="s">
        <v>33</v>
      </c>
      <c r="J45">
        <v>15</v>
      </c>
      <c r="L45" s="17">
        <v>22</v>
      </c>
      <c r="M45">
        <v>6</v>
      </c>
      <c r="S45">
        <v>21</v>
      </c>
      <c r="T45" t="s">
        <v>33</v>
      </c>
      <c r="U45">
        <v>2018</v>
      </c>
      <c r="V45" t="s">
        <v>23</v>
      </c>
    </row>
    <row r="46" spans="1:36" x14ac:dyDescent="0.25">
      <c r="A46" s="9">
        <v>41</v>
      </c>
      <c r="B46" s="10">
        <v>43408</v>
      </c>
      <c r="C46" s="9" t="s">
        <v>129</v>
      </c>
      <c r="D46" s="9" t="s">
        <v>130</v>
      </c>
      <c r="E46" s="9" t="s">
        <v>68</v>
      </c>
      <c r="F46" s="11">
        <v>0.17928240740740742</v>
      </c>
      <c r="I46" s="17" t="s">
        <v>34</v>
      </c>
      <c r="J46">
        <v>16</v>
      </c>
      <c r="L46" s="17">
        <v>23</v>
      </c>
      <c r="M46">
        <v>11</v>
      </c>
      <c r="S46">
        <v>4</v>
      </c>
      <c r="T46" t="s">
        <v>34</v>
      </c>
      <c r="U46">
        <v>2018</v>
      </c>
      <c r="V46" t="s">
        <v>23</v>
      </c>
    </row>
    <row r="47" spans="1:36" x14ac:dyDescent="0.25">
      <c r="A47" s="9">
        <v>42</v>
      </c>
      <c r="B47" s="10">
        <v>43432</v>
      </c>
      <c r="C47" s="9" t="s">
        <v>131</v>
      </c>
      <c r="D47" s="9" t="s">
        <v>132</v>
      </c>
      <c r="E47" s="9" t="s">
        <v>20</v>
      </c>
      <c r="F47" s="11">
        <v>0.1882638888888889</v>
      </c>
      <c r="I47" s="17" t="s">
        <v>35</v>
      </c>
      <c r="J47">
        <v>16</v>
      </c>
      <c r="L47" s="17">
        <v>24</v>
      </c>
      <c r="M47">
        <v>9</v>
      </c>
      <c r="S47">
        <v>28</v>
      </c>
      <c r="T47" t="s">
        <v>34</v>
      </c>
      <c r="U47">
        <v>2018</v>
      </c>
      <c r="V47" t="s">
        <v>44</v>
      </c>
    </row>
    <row r="48" spans="1:36" x14ac:dyDescent="0.25">
      <c r="A48" s="9">
        <v>43</v>
      </c>
      <c r="B48" s="10">
        <v>43463</v>
      </c>
      <c r="C48" s="9" t="s">
        <v>133</v>
      </c>
      <c r="D48" s="9" t="s">
        <v>67</v>
      </c>
      <c r="E48" s="9" t="s">
        <v>20</v>
      </c>
      <c r="F48" s="11">
        <v>0.17473379629629629</v>
      </c>
      <c r="I48" s="17" t="s">
        <v>75</v>
      </c>
      <c r="J48">
        <v>175</v>
      </c>
      <c r="L48" s="17">
        <v>25</v>
      </c>
      <c r="M48">
        <v>7</v>
      </c>
      <c r="S48">
        <v>29</v>
      </c>
      <c r="T48" t="s">
        <v>35</v>
      </c>
      <c r="U48">
        <v>2018</v>
      </c>
      <c r="V48" t="s">
        <v>51</v>
      </c>
    </row>
    <row r="49" spans="1:22" x14ac:dyDescent="0.25">
      <c r="A49" s="9">
        <v>44</v>
      </c>
      <c r="B49" s="10">
        <v>43516</v>
      </c>
      <c r="C49" s="9" t="s">
        <v>134</v>
      </c>
      <c r="D49" s="9" t="s">
        <v>107</v>
      </c>
      <c r="E49" s="9" t="s">
        <v>20</v>
      </c>
      <c r="F49" s="11">
        <v>0.16450231481481481</v>
      </c>
      <c r="I49" s="1"/>
      <c r="J49" s="1"/>
      <c r="K49" s="1"/>
      <c r="L49" s="17">
        <v>26</v>
      </c>
      <c r="M49">
        <v>6</v>
      </c>
      <c r="S49">
        <v>20</v>
      </c>
      <c r="T49" t="s">
        <v>26</v>
      </c>
      <c r="U49">
        <v>2019</v>
      </c>
      <c r="V49" t="s">
        <v>44</v>
      </c>
    </row>
    <row r="50" spans="1:22" x14ac:dyDescent="0.25">
      <c r="A50" s="9">
        <v>45</v>
      </c>
      <c r="B50" s="10">
        <v>43527</v>
      </c>
      <c r="C50" s="9" t="s">
        <v>135</v>
      </c>
      <c r="D50" s="9" t="s">
        <v>87</v>
      </c>
      <c r="E50" s="9" t="s">
        <v>20</v>
      </c>
      <c r="F50" s="11">
        <v>0.16657407407407407</v>
      </c>
      <c r="I50" s="1"/>
      <c r="J50" s="1"/>
      <c r="K50" s="1"/>
      <c r="L50" s="17">
        <v>27</v>
      </c>
      <c r="M50">
        <v>7</v>
      </c>
      <c r="S50">
        <v>3</v>
      </c>
      <c r="T50" t="s">
        <v>27</v>
      </c>
      <c r="U50">
        <v>2019</v>
      </c>
      <c r="V50" t="s">
        <v>23</v>
      </c>
    </row>
    <row r="51" spans="1:22" x14ac:dyDescent="0.25">
      <c r="A51" s="9">
        <v>46</v>
      </c>
      <c r="B51" s="10">
        <v>43555</v>
      </c>
      <c r="C51" s="9" t="s">
        <v>136</v>
      </c>
      <c r="D51" s="9" t="s">
        <v>137</v>
      </c>
      <c r="E51" s="9" t="s">
        <v>20</v>
      </c>
      <c r="F51" s="11">
        <v>0.16378472222222221</v>
      </c>
      <c r="L51" s="17">
        <v>28</v>
      </c>
      <c r="M51">
        <v>4</v>
      </c>
      <c r="S51">
        <v>31</v>
      </c>
      <c r="T51" t="s">
        <v>27</v>
      </c>
      <c r="U51">
        <v>2019</v>
      </c>
      <c r="V51" t="s">
        <v>23</v>
      </c>
    </row>
    <row r="52" spans="1:22" x14ac:dyDescent="0.25">
      <c r="A52" s="9">
        <v>47</v>
      </c>
      <c r="B52" s="10">
        <v>43573</v>
      </c>
      <c r="C52" s="9" t="s">
        <v>138</v>
      </c>
      <c r="D52" s="9" t="s">
        <v>57</v>
      </c>
      <c r="E52" s="9" t="s">
        <v>20</v>
      </c>
      <c r="F52" s="11">
        <v>0.16489583333333332</v>
      </c>
      <c r="L52" s="17">
        <v>29</v>
      </c>
      <c r="M52">
        <v>5</v>
      </c>
      <c r="S52">
        <v>18</v>
      </c>
      <c r="T52" t="s">
        <v>28</v>
      </c>
      <c r="U52">
        <v>2019</v>
      </c>
      <c r="V52" t="s">
        <v>59</v>
      </c>
    </row>
    <row r="53" spans="1:22" x14ac:dyDescent="0.25">
      <c r="A53" s="9">
        <v>48</v>
      </c>
      <c r="B53" s="10">
        <v>43577</v>
      </c>
      <c r="C53" s="9" t="s">
        <v>106</v>
      </c>
      <c r="D53" s="9" t="s">
        <v>107</v>
      </c>
      <c r="E53" s="9" t="s">
        <v>20</v>
      </c>
      <c r="F53" s="11">
        <v>0.16562499999999999</v>
      </c>
      <c r="L53" s="17">
        <v>30</v>
      </c>
      <c r="M53">
        <v>5</v>
      </c>
      <c r="S53">
        <v>22</v>
      </c>
      <c r="T53" t="s">
        <v>28</v>
      </c>
      <c r="U53">
        <v>2019</v>
      </c>
      <c r="V53" t="s">
        <v>23</v>
      </c>
    </row>
    <row r="54" spans="1:22" x14ac:dyDescent="0.25">
      <c r="A54" s="9">
        <v>49</v>
      </c>
      <c r="B54" s="10">
        <v>43590</v>
      </c>
      <c r="C54" s="9" t="s">
        <v>139</v>
      </c>
      <c r="D54" s="9" t="s">
        <v>140</v>
      </c>
      <c r="E54" s="9" t="s">
        <v>20</v>
      </c>
      <c r="F54" s="11">
        <v>0.16545138888888888</v>
      </c>
      <c r="L54" s="17">
        <v>31</v>
      </c>
      <c r="M54">
        <v>4</v>
      </c>
      <c r="S54">
        <v>5</v>
      </c>
      <c r="T54" t="s">
        <v>22</v>
      </c>
      <c r="U54">
        <v>2019</v>
      </c>
      <c r="V54" t="s">
        <v>23</v>
      </c>
    </row>
    <row r="55" spans="1:22" x14ac:dyDescent="0.25">
      <c r="A55" s="9">
        <v>50</v>
      </c>
      <c r="B55" s="10">
        <v>43604</v>
      </c>
      <c r="C55" s="9" t="s">
        <v>18</v>
      </c>
      <c r="D55" s="9" t="s">
        <v>19</v>
      </c>
      <c r="E55" s="9" t="s">
        <v>20</v>
      </c>
      <c r="F55" s="11">
        <v>0.15481481481481482</v>
      </c>
      <c r="L55" s="17" t="s">
        <v>75</v>
      </c>
      <c r="M55">
        <v>175</v>
      </c>
      <c r="S55">
        <v>19</v>
      </c>
      <c r="T55" t="s">
        <v>22</v>
      </c>
      <c r="U55">
        <v>2019</v>
      </c>
      <c r="V55" t="s">
        <v>23</v>
      </c>
    </row>
    <row r="56" spans="1:22" x14ac:dyDescent="0.25">
      <c r="A56" s="9">
        <v>51</v>
      </c>
      <c r="B56" s="10">
        <v>43639</v>
      </c>
      <c r="C56" s="9" t="s">
        <v>141</v>
      </c>
      <c r="D56" s="9" t="s">
        <v>142</v>
      </c>
      <c r="E56" s="9" t="s">
        <v>65</v>
      </c>
      <c r="F56" s="11">
        <v>0.15737268518518518</v>
      </c>
      <c r="S56">
        <v>23</v>
      </c>
      <c r="T56" t="s">
        <v>29</v>
      </c>
      <c r="U56">
        <v>2019</v>
      </c>
      <c r="V56" t="s">
        <v>23</v>
      </c>
    </row>
    <row r="57" spans="1:22" x14ac:dyDescent="0.25">
      <c r="A57" s="9">
        <v>52</v>
      </c>
      <c r="B57" s="10">
        <v>43660</v>
      </c>
      <c r="C57" s="9" t="s">
        <v>143</v>
      </c>
      <c r="D57" s="9" t="s">
        <v>144</v>
      </c>
      <c r="E57" s="9" t="s">
        <v>20</v>
      </c>
      <c r="F57" s="11">
        <v>0.19414351851851852</v>
      </c>
      <c r="S57">
        <v>17</v>
      </c>
      <c r="T57" t="s">
        <v>30</v>
      </c>
      <c r="U57">
        <v>2019</v>
      </c>
      <c r="V57" t="s">
        <v>23</v>
      </c>
    </row>
    <row r="58" spans="1:22" x14ac:dyDescent="0.25">
      <c r="A58" s="9">
        <v>53</v>
      </c>
      <c r="B58" s="10">
        <v>43671</v>
      </c>
      <c r="C58" s="9" t="s">
        <v>145</v>
      </c>
      <c r="D58" s="9" t="s">
        <v>146</v>
      </c>
      <c r="E58" s="9" t="s">
        <v>20</v>
      </c>
      <c r="F58" s="11">
        <v>0.17899305555555556</v>
      </c>
      <c r="S58">
        <v>24</v>
      </c>
      <c r="T58" t="s">
        <v>30</v>
      </c>
      <c r="U58">
        <v>2019</v>
      </c>
      <c r="V58" t="s">
        <v>44</v>
      </c>
    </row>
    <row r="59" spans="1:22" x14ac:dyDescent="0.25">
      <c r="A59" s="9">
        <v>54</v>
      </c>
      <c r="B59" s="10">
        <v>43681</v>
      </c>
      <c r="C59" s="9" t="s">
        <v>120</v>
      </c>
      <c r="D59" s="9" t="s">
        <v>53</v>
      </c>
      <c r="E59" s="9" t="s">
        <v>20</v>
      </c>
      <c r="F59" s="11">
        <v>0.17173611111111112</v>
      </c>
      <c r="S59">
        <v>4</v>
      </c>
      <c r="T59" t="s">
        <v>31</v>
      </c>
      <c r="U59">
        <v>2019</v>
      </c>
      <c r="V59" t="s">
        <v>23</v>
      </c>
    </row>
    <row r="60" spans="1:22" x14ac:dyDescent="0.25">
      <c r="A60" s="9">
        <v>55</v>
      </c>
      <c r="B60" s="10">
        <v>43701</v>
      </c>
      <c r="C60" s="9" t="s">
        <v>147</v>
      </c>
      <c r="D60" s="9" t="s">
        <v>148</v>
      </c>
      <c r="E60" s="9" t="s">
        <v>20</v>
      </c>
      <c r="F60" s="11">
        <v>0.15770833333333334</v>
      </c>
      <c r="S60">
        <v>24</v>
      </c>
      <c r="T60" t="s">
        <v>31</v>
      </c>
      <c r="U60">
        <v>2019</v>
      </c>
      <c r="V60" t="s">
        <v>51</v>
      </c>
    </row>
    <row r="61" spans="1:22" x14ac:dyDescent="0.25">
      <c r="A61" s="9">
        <v>56</v>
      </c>
      <c r="B61" s="10">
        <v>43715</v>
      </c>
      <c r="C61" s="9" t="s">
        <v>149</v>
      </c>
      <c r="D61" s="9" t="s">
        <v>150</v>
      </c>
      <c r="E61" s="9" t="s">
        <v>20</v>
      </c>
      <c r="F61" s="11">
        <v>0.17815972222222221</v>
      </c>
      <c r="S61">
        <v>7</v>
      </c>
      <c r="T61" t="s">
        <v>32</v>
      </c>
      <c r="U61">
        <v>2019</v>
      </c>
      <c r="V61" t="s">
        <v>51</v>
      </c>
    </row>
    <row r="62" spans="1:22" x14ac:dyDescent="0.25">
      <c r="A62" s="9">
        <v>57</v>
      </c>
      <c r="B62" s="10">
        <v>43744</v>
      </c>
      <c r="C62" s="9" t="s">
        <v>151</v>
      </c>
      <c r="D62" s="9" t="s">
        <v>105</v>
      </c>
      <c r="E62" s="9" t="s">
        <v>20</v>
      </c>
      <c r="F62" s="11">
        <v>0.1640625</v>
      </c>
      <c r="S62">
        <v>6</v>
      </c>
      <c r="T62" t="s">
        <v>33</v>
      </c>
      <c r="U62">
        <v>2019</v>
      </c>
      <c r="V62" t="s">
        <v>23</v>
      </c>
    </row>
    <row r="63" spans="1:22" x14ac:dyDescent="0.25">
      <c r="A63" s="9">
        <v>58</v>
      </c>
      <c r="B63" s="10">
        <v>43751</v>
      </c>
      <c r="C63" s="9" t="s">
        <v>152</v>
      </c>
      <c r="D63" s="9" t="s">
        <v>153</v>
      </c>
      <c r="E63" s="9" t="s">
        <v>69</v>
      </c>
      <c r="F63" s="11">
        <v>0.16255787037037037</v>
      </c>
      <c r="S63">
        <v>13</v>
      </c>
      <c r="T63" t="s">
        <v>33</v>
      </c>
      <c r="U63">
        <v>2019</v>
      </c>
      <c r="V63" t="s">
        <v>23</v>
      </c>
    </row>
    <row r="64" spans="1:22" x14ac:dyDescent="0.25">
      <c r="A64" s="9">
        <v>59</v>
      </c>
      <c r="B64" s="10">
        <v>43772</v>
      </c>
      <c r="C64" s="9" t="s">
        <v>154</v>
      </c>
      <c r="D64" s="9" t="s">
        <v>155</v>
      </c>
      <c r="E64" s="9" t="s">
        <v>20</v>
      </c>
      <c r="F64" s="11">
        <v>0.17150462962962965</v>
      </c>
      <c r="S64">
        <v>3</v>
      </c>
      <c r="T64" t="s">
        <v>34</v>
      </c>
      <c r="U64">
        <v>2019</v>
      </c>
      <c r="V64" t="s">
        <v>23</v>
      </c>
    </row>
    <row r="65" spans="1:22" x14ac:dyDescent="0.25">
      <c r="A65" s="9">
        <v>60</v>
      </c>
      <c r="B65" s="10">
        <v>43884</v>
      </c>
      <c r="C65" s="9" t="s">
        <v>156</v>
      </c>
      <c r="D65" s="9" t="s">
        <v>19</v>
      </c>
      <c r="E65" s="9" t="s">
        <v>20</v>
      </c>
      <c r="F65" s="11">
        <v>0.16614583333333333</v>
      </c>
      <c r="S65">
        <v>23</v>
      </c>
      <c r="T65" t="s">
        <v>26</v>
      </c>
      <c r="U65">
        <v>2020</v>
      </c>
      <c r="V65" t="s">
        <v>23</v>
      </c>
    </row>
    <row r="66" spans="1:22" x14ac:dyDescent="0.25">
      <c r="A66" s="9">
        <v>61</v>
      </c>
      <c r="B66" s="10">
        <v>43898</v>
      </c>
      <c r="C66" s="9" t="s">
        <v>157</v>
      </c>
      <c r="D66" s="9" t="s">
        <v>158</v>
      </c>
      <c r="E66" s="9" t="s">
        <v>20</v>
      </c>
      <c r="F66" s="11">
        <v>0.17935185185185185</v>
      </c>
      <c r="S66">
        <v>8</v>
      </c>
      <c r="T66" t="s">
        <v>27</v>
      </c>
      <c r="U66">
        <v>2020</v>
      </c>
      <c r="V66" t="s">
        <v>23</v>
      </c>
    </row>
    <row r="67" spans="1:22" x14ac:dyDescent="0.25">
      <c r="A67" s="9">
        <v>62</v>
      </c>
      <c r="B67" s="10">
        <v>43982</v>
      </c>
      <c r="C67" s="9" t="s">
        <v>159</v>
      </c>
      <c r="D67" s="9" t="s">
        <v>107</v>
      </c>
      <c r="E67" s="9" t="s">
        <v>20</v>
      </c>
      <c r="F67" s="11">
        <v>0.17672453703703703</v>
      </c>
      <c r="S67">
        <v>31</v>
      </c>
      <c r="T67" t="s">
        <v>22</v>
      </c>
      <c r="U67">
        <v>2020</v>
      </c>
      <c r="V67" t="s">
        <v>23</v>
      </c>
    </row>
    <row r="68" spans="1:22" x14ac:dyDescent="0.25">
      <c r="A68" s="9">
        <v>63</v>
      </c>
      <c r="B68" s="10">
        <v>43996</v>
      </c>
      <c r="C68" s="9" t="s">
        <v>159</v>
      </c>
      <c r="D68" s="9" t="s">
        <v>107</v>
      </c>
      <c r="E68" s="9" t="s">
        <v>20</v>
      </c>
      <c r="F68" s="11">
        <v>0.17157407407407407</v>
      </c>
      <c r="S68">
        <v>14</v>
      </c>
      <c r="T68" t="s">
        <v>29</v>
      </c>
      <c r="U68">
        <v>2020</v>
      </c>
      <c r="V68" t="s">
        <v>23</v>
      </c>
    </row>
    <row r="69" spans="1:22" x14ac:dyDescent="0.25">
      <c r="A69" s="9">
        <v>64</v>
      </c>
      <c r="B69" s="10">
        <v>44009</v>
      </c>
      <c r="C69" s="9" t="s">
        <v>160</v>
      </c>
      <c r="D69" s="9" t="s">
        <v>161</v>
      </c>
      <c r="E69" s="9" t="s">
        <v>20</v>
      </c>
      <c r="F69" s="11">
        <v>0.18108796296296295</v>
      </c>
      <c r="S69">
        <v>27</v>
      </c>
      <c r="T69" t="s">
        <v>29</v>
      </c>
      <c r="U69">
        <v>2020</v>
      </c>
      <c r="V69" t="s">
        <v>51</v>
      </c>
    </row>
    <row r="70" spans="1:22" x14ac:dyDescent="0.25">
      <c r="A70" s="9">
        <v>65</v>
      </c>
      <c r="B70" s="10">
        <v>44024</v>
      </c>
      <c r="C70" s="9" t="s">
        <v>162</v>
      </c>
      <c r="D70" s="9" t="s">
        <v>93</v>
      </c>
      <c r="E70" s="9" t="s">
        <v>20</v>
      </c>
      <c r="F70" s="11">
        <v>0.1726388888888889</v>
      </c>
      <c r="S70">
        <v>12</v>
      </c>
      <c r="T70" t="s">
        <v>30</v>
      </c>
      <c r="U70">
        <v>2020</v>
      </c>
      <c r="V70" t="s">
        <v>23</v>
      </c>
    </row>
    <row r="71" spans="1:22" x14ac:dyDescent="0.25">
      <c r="A71" s="9">
        <v>66</v>
      </c>
      <c r="B71" s="10">
        <v>44042</v>
      </c>
      <c r="C71" s="9" t="s">
        <v>163</v>
      </c>
      <c r="D71" s="9" t="s">
        <v>164</v>
      </c>
      <c r="E71" s="9" t="s">
        <v>20</v>
      </c>
      <c r="F71" s="11">
        <v>0.16935185185185186</v>
      </c>
      <c r="S71">
        <v>30</v>
      </c>
      <c r="T71" t="s">
        <v>30</v>
      </c>
      <c r="U71">
        <v>2020</v>
      </c>
      <c r="V71" t="s">
        <v>59</v>
      </c>
    </row>
    <row r="72" spans="1:22" x14ac:dyDescent="0.25">
      <c r="A72" s="9">
        <v>67</v>
      </c>
      <c r="B72" s="10">
        <v>44044</v>
      </c>
      <c r="C72" s="9" t="s">
        <v>165</v>
      </c>
      <c r="D72" s="9" t="s">
        <v>126</v>
      </c>
      <c r="E72" s="9" t="s">
        <v>20</v>
      </c>
      <c r="F72" s="11">
        <v>0.17142361111111112</v>
      </c>
      <c r="S72">
        <v>1</v>
      </c>
      <c r="T72" t="s">
        <v>31</v>
      </c>
      <c r="U72">
        <v>2020</v>
      </c>
      <c r="V72" t="s">
        <v>51</v>
      </c>
    </row>
    <row r="73" spans="1:22" x14ac:dyDescent="0.25">
      <c r="A73" s="9">
        <v>68</v>
      </c>
      <c r="B73" s="10">
        <v>44052</v>
      </c>
      <c r="C73" s="9" t="s">
        <v>166</v>
      </c>
      <c r="D73" s="9" t="s">
        <v>53</v>
      </c>
      <c r="E73" s="9" t="s">
        <v>20</v>
      </c>
      <c r="F73" s="11">
        <v>0.16395833333333334</v>
      </c>
      <c r="S73">
        <v>9</v>
      </c>
      <c r="T73" t="s">
        <v>31</v>
      </c>
      <c r="U73">
        <v>2020</v>
      </c>
      <c r="V73" t="s">
        <v>23</v>
      </c>
    </row>
    <row r="74" spans="1:22" x14ac:dyDescent="0.25">
      <c r="A74" s="9">
        <v>69</v>
      </c>
      <c r="B74" s="10">
        <v>44059</v>
      </c>
      <c r="C74" s="9" t="s">
        <v>167</v>
      </c>
      <c r="D74" s="9" t="s">
        <v>19</v>
      </c>
      <c r="E74" s="9" t="s">
        <v>20</v>
      </c>
      <c r="F74" s="11">
        <v>0.18152777777777776</v>
      </c>
      <c r="S74">
        <v>16</v>
      </c>
      <c r="T74" t="s">
        <v>31</v>
      </c>
      <c r="U74">
        <v>2020</v>
      </c>
      <c r="V74" t="s">
        <v>23</v>
      </c>
    </row>
    <row r="75" spans="1:22" ht="16.5" customHeight="1" x14ac:dyDescent="0.25">
      <c r="A75" s="9">
        <v>70</v>
      </c>
      <c r="B75" s="10">
        <v>44065</v>
      </c>
      <c r="C75" s="9" t="s">
        <v>168</v>
      </c>
      <c r="D75" s="9" t="s">
        <v>155</v>
      </c>
      <c r="E75" s="9" t="s">
        <v>20</v>
      </c>
      <c r="F75" s="11">
        <v>0.16697916666666668</v>
      </c>
      <c r="S75">
        <v>22</v>
      </c>
      <c r="T75" t="s">
        <v>31</v>
      </c>
      <c r="U75">
        <v>2020</v>
      </c>
      <c r="V75" t="s">
        <v>51</v>
      </c>
    </row>
    <row r="76" spans="1:22" ht="15" customHeight="1" x14ac:dyDescent="0.25">
      <c r="A76" s="9">
        <v>71</v>
      </c>
      <c r="B76" s="10">
        <v>44087</v>
      </c>
      <c r="C76" s="9" t="s">
        <v>169</v>
      </c>
      <c r="D76" s="9" t="s">
        <v>170</v>
      </c>
      <c r="E76" s="9" t="s">
        <v>20</v>
      </c>
      <c r="F76" s="11">
        <v>0.17496527777777779</v>
      </c>
      <c r="S76">
        <v>13</v>
      </c>
      <c r="T76" t="s">
        <v>32</v>
      </c>
      <c r="U76">
        <v>2020</v>
      </c>
      <c r="V76" t="s">
        <v>23</v>
      </c>
    </row>
    <row r="77" spans="1:22" x14ac:dyDescent="0.25">
      <c r="A77" s="9">
        <v>72</v>
      </c>
      <c r="B77" s="10">
        <v>44093</v>
      </c>
      <c r="C77" s="9" t="s">
        <v>171</v>
      </c>
      <c r="D77" s="9" t="s">
        <v>172</v>
      </c>
      <c r="E77" s="9" t="s">
        <v>20</v>
      </c>
      <c r="F77" s="11">
        <v>0.16981481481481484</v>
      </c>
      <c r="S77">
        <v>19</v>
      </c>
      <c r="T77" t="s">
        <v>32</v>
      </c>
      <c r="U77">
        <v>2020</v>
      </c>
      <c r="V77" t="s">
        <v>51</v>
      </c>
    </row>
    <row r="78" spans="1:22" x14ac:dyDescent="0.25">
      <c r="A78" s="9">
        <v>73</v>
      </c>
      <c r="B78" s="10">
        <v>44108</v>
      </c>
      <c r="C78" s="9" t="s">
        <v>145</v>
      </c>
      <c r="D78" s="9" t="s">
        <v>146</v>
      </c>
      <c r="E78" s="9" t="s">
        <v>20</v>
      </c>
      <c r="F78" s="11">
        <v>0.16605324074074074</v>
      </c>
      <c r="S78">
        <v>4</v>
      </c>
      <c r="T78" t="s">
        <v>33</v>
      </c>
      <c r="U78">
        <v>2020</v>
      </c>
      <c r="V78" t="s">
        <v>23</v>
      </c>
    </row>
    <row r="79" spans="1:22" x14ac:dyDescent="0.25">
      <c r="A79" s="9">
        <v>74</v>
      </c>
      <c r="B79" s="10">
        <v>44127</v>
      </c>
      <c r="C79" s="9" t="s">
        <v>173</v>
      </c>
      <c r="D79" s="9" t="s">
        <v>174</v>
      </c>
      <c r="E79" s="9" t="s">
        <v>20</v>
      </c>
      <c r="F79" s="11">
        <v>0.16725694444444447</v>
      </c>
      <c r="S79">
        <v>23</v>
      </c>
      <c r="T79" t="s">
        <v>33</v>
      </c>
      <c r="U79">
        <v>2020</v>
      </c>
      <c r="V79" t="s">
        <v>62</v>
      </c>
    </row>
    <row r="80" spans="1:22" ht="15" customHeight="1" x14ac:dyDescent="0.25">
      <c r="A80" s="9">
        <v>75</v>
      </c>
      <c r="B80" s="10">
        <v>44136</v>
      </c>
      <c r="C80" s="9" t="s">
        <v>175</v>
      </c>
      <c r="D80" s="9" t="s">
        <v>64</v>
      </c>
      <c r="E80" s="9" t="s">
        <v>20</v>
      </c>
      <c r="F80" s="11">
        <v>0.15342592592592594</v>
      </c>
      <c r="S80">
        <v>1</v>
      </c>
      <c r="T80" t="s">
        <v>34</v>
      </c>
      <c r="U80">
        <v>2020</v>
      </c>
      <c r="V80" t="s">
        <v>23</v>
      </c>
    </row>
    <row r="81" spans="1:22" x14ac:dyDescent="0.25">
      <c r="A81" s="9">
        <v>76</v>
      </c>
      <c r="B81" s="10">
        <v>44150</v>
      </c>
      <c r="C81" s="9" t="s">
        <v>176</v>
      </c>
      <c r="D81" s="9" t="s">
        <v>177</v>
      </c>
      <c r="E81" s="9" t="s">
        <v>20</v>
      </c>
      <c r="F81" s="11">
        <v>0.15846064814814814</v>
      </c>
      <c r="S81">
        <v>15</v>
      </c>
      <c r="T81" t="s">
        <v>34</v>
      </c>
      <c r="U81">
        <v>2020</v>
      </c>
      <c r="V81" t="s">
        <v>23</v>
      </c>
    </row>
    <row r="82" spans="1:22" x14ac:dyDescent="0.25">
      <c r="A82" s="9">
        <v>77</v>
      </c>
      <c r="B82" s="10">
        <v>44160</v>
      </c>
      <c r="C82" s="9" t="s">
        <v>178</v>
      </c>
      <c r="D82" s="9" t="s">
        <v>179</v>
      </c>
      <c r="E82" s="9" t="s">
        <v>20</v>
      </c>
      <c r="F82" s="11">
        <v>0.16414351851851852</v>
      </c>
      <c r="S82">
        <v>25</v>
      </c>
      <c r="T82" t="s">
        <v>34</v>
      </c>
      <c r="U82">
        <v>2020</v>
      </c>
      <c r="V82" t="s">
        <v>44</v>
      </c>
    </row>
    <row r="83" spans="1:22" x14ac:dyDescent="0.25">
      <c r="A83" s="9">
        <v>78</v>
      </c>
      <c r="B83" s="10">
        <v>44164</v>
      </c>
      <c r="C83" s="23" t="s">
        <v>180</v>
      </c>
      <c r="D83" s="9" t="s">
        <v>87</v>
      </c>
      <c r="E83" s="9" t="s">
        <v>20</v>
      </c>
      <c r="F83" s="11">
        <v>0.15506944444444445</v>
      </c>
      <c r="S83">
        <v>29</v>
      </c>
      <c r="T83" t="s">
        <v>34</v>
      </c>
      <c r="U83">
        <v>2020</v>
      </c>
      <c r="V83" t="s">
        <v>23</v>
      </c>
    </row>
    <row r="84" spans="1:22" x14ac:dyDescent="0.25">
      <c r="A84" s="9">
        <v>79</v>
      </c>
      <c r="B84" s="10">
        <v>44167</v>
      </c>
      <c r="C84" s="9" t="s">
        <v>181</v>
      </c>
      <c r="D84" s="9" t="s">
        <v>19</v>
      </c>
      <c r="E84" s="9" t="s">
        <v>20</v>
      </c>
      <c r="F84" s="11">
        <v>0.16363425925925926</v>
      </c>
      <c r="S84">
        <v>2</v>
      </c>
      <c r="T84" t="s">
        <v>35</v>
      </c>
      <c r="U84">
        <v>2020</v>
      </c>
      <c r="V84" t="s">
        <v>44</v>
      </c>
    </row>
    <row r="85" spans="1:22" ht="15.75" customHeight="1" x14ac:dyDescent="0.25">
      <c r="A85" s="9">
        <v>80</v>
      </c>
      <c r="B85" s="10">
        <v>44178</v>
      </c>
      <c r="C85" s="9" t="s">
        <v>182</v>
      </c>
      <c r="D85" s="9" t="s">
        <v>183</v>
      </c>
      <c r="E85" s="9" t="s">
        <v>20</v>
      </c>
      <c r="F85" s="11">
        <v>0.16368055555555555</v>
      </c>
      <c r="S85">
        <v>13</v>
      </c>
      <c r="T85" t="s">
        <v>35</v>
      </c>
      <c r="U85">
        <v>2020</v>
      </c>
      <c r="V85" t="s">
        <v>23</v>
      </c>
    </row>
    <row r="86" spans="1:22" x14ac:dyDescent="0.25">
      <c r="A86" s="9">
        <v>81</v>
      </c>
      <c r="B86" s="10">
        <v>44181</v>
      </c>
      <c r="C86" s="9" t="s">
        <v>181</v>
      </c>
      <c r="D86" s="9" t="s">
        <v>19</v>
      </c>
      <c r="E86" s="9" t="s">
        <v>20</v>
      </c>
      <c r="F86" s="11">
        <v>0.16158564814814816</v>
      </c>
      <c r="S86">
        <v>16</v>
      </c>
      <c r="T86" t="s">
        <v>35</v>
      </c>
      <c r="U86">
        <v>2020</v>
      </c>
      <c r="V86" t="s">
        <v>44</v>
      </c>
    </row>
    <row r="87" spans="1:22" x14ac:dyDescent="0.25">
      <c r="A87" s="9">
        <v>82</v>
      </c>
      <c r="B87" s="10">
        <v>44192</v>
      </c>
      <c r="C87" s="9" t="s">
        <v>184</v>
      </c>
      <c r="D87" s="9" t="s">
        <v>185</v>
      </c>
      <c r="E87" s="9" t="s">
        <v>20</v>
      </c>
      <c r="F87" s="11">
        <v>0.16493055555555555</v>
      </c>
      <c r="S87">
        <v>27</v>
      </c>
      <c r="T87" t="s">
        <v>35</v>
      </c>
      <c r="U87">
        <v>2020</v>
      </c>
      <c r="V87" t="s">
        <v>23</v>
      </c>
    </row>
    <row r="88" spans="1:22" x14ac:dyDescent="0.25">
      <c r="A88" s="9">
        <v>83</v>
      </c>
      <c r="B88" s="10">
        <v>44199</v>
      </c>
      <c r="C88" s="9" t="s">
        <v>186</v>
      </c>
      <c r="D88" s="9" t="s">
        <v>137</v>
      </c>
      <c r="E88" s="9" t="s">
        <v>20</v>
      </c>
      <c r="F88" s="11">
        <v>0.18189814814814817</v>
      </c>
      <c r="S88">
        <v>3</v>
      </c>
      <c r="T88" t="s">
        <v>25</v>
      </c>
      <c r="U88">
        <v>2021</v>
      </c>
      <c r="V88" t="s">
        <v>23</v>
      </c>
    </row>
    <row r="89" spans="1:22" x14ac:dyDescent="0.25">
      <c r="A89" s="9">
        <v>84</v>
      </c>
      <c r="B89" s="10">
        <v>44269</v>
      </c>
      <c r="C89" s="9" t="s">
        <v>106</v>
      </c>
      <c r="D89" s="9" t="s">
        <v>107</v>
      </c>
      <c r="E89" s="9" t="s">
        <v>20</v>
      </c>
      <c r="F89" s="11">
        <v>0.15818287037037038</v>
      </c>
      <c r="S89">
        <v>14</v>
      </c>
      <c r="T89" t="s">
        <v>27</v>
      </c>
      <c r="U89">
        <v>2021</v>
      </c>
      <c r="V89" t="s">
        <v>23</v>
      </c>
    </row>
    <row r="90" spans="1:22" x14ac:dyDescent="0.25">
      <c r="A90" s="9">
        <v>85</v>
      </c>
      <c r="B90" s="10">
        <v>44283</v>
      </c>
      <c r="C90" s="9" t="s">
        <v>187</v>
      </c>
      <c r="D90" s="9" t="s">
        <v>19</v>
      </c>
      <c r="E90" s="9" t="s">
        <v>20</v>
      </c>
      <c r="F90" s="11">
        <v>0.16348379629629631</v>
      </c>
      <c r="S90">
        <v>28</v>
      </c>
      <c r="T90" t="s">
        <v>27</v>
      </c>
      <c r="U90">
        <v>2021</v>
      </c>
      <c r="V90" t="s">
        <v>23</v>
      </c>
    </row>
    <row r="91" spans="1:22" x14ac:dyDescent="0.25">
      <c r="A91" s="9">
        <v>86</v>
      </c>
      <c r="B91" s="10">
        <v>44289</v>
      </c>
      <c r="C91" s="9" t="s">
        <v>188</v>
      </c>
      <c r="D91" s="9" t="s">
        <v>189</v>
      </c>
      <c r="E91" s="9" t="s">
        <v>20</v>
      </c>
      <c r="F91" s="11">
        <v>0.17482638888888891</v>
      </c>
      <c r="S91">
        <v>3</v>
      </c>
      <c r="T91" t="s">
        <v>28</v>
      </c>
      <c r="U91">
        <v>2021</v>
      </c>
      <c r="V91" t="s">
        <v>51</v>
      </c>
    </row>
    <row r="92" spans="1:22" x14ac:dyDescent="0.25">
      <c r="A92" s="9">
        <v>87</v>
      </c>
      <c r="B92" s="10">
        <v>44290</v>
      </c>
      <c r="C92" s="9" t="s">
        <v>188</v>
      </c>
      <c r="D92" s="9" t="s">
        <v>190</v>
      </c>
      <c r="E92" s="9" t="s">
        <v>20</v>
      </c>
      <c r="F92" s="11">
        <v>0.16842592592592595</v>
      </c>
      <c r="S92">
        <v>4</v>
      </c>
      <c r="T92" t="s">
        <v>28</v>
      </c>
      <c r="U92">
        <v>2021</v>
      </c>
      <c r="V92" t="s">
        <v>23</v>
      </c>
    </row>
    <row r="93" spans="1:22" x14ac:dyDescent="0.25">
      <c r="A93" s="9">
        <v>88</v>
      </c>
      <c r="B93" s="10">
        <v>44297</v>
      </c>
      <c r="C93" s="9" t="s">
        <v>191</v>
      </c>
      <c r="D93" s="9" t="s">
        <v>19</v>
      </c>
      <c r="E93" s="9" t="s">
        <v>20</v>
      </c>
      <c r="F93" s="11">
        <v>0.15945601851851851</v>
      </c>
      <c r="S93">
        <v>11</v>
      </c>
      <c r="T93" t="s">
        <v>28</v>
      </c>
      <c r="U93">
        <v>2021</v>
      </c>
      <c r="V93" t="s">
        <v>23</v>
      </c>
    </row>
    <row r="94" spans="1:22" ht="15.75" customHeight="1" x14ac:dyDescent="0.25">
      <c r="A94" s="9">
        <v>89</v>
      </c>
      <c r="B94" s="10">
        <v>44311</v>
      </c>
      <c r="C94" s="9" t="s">
        <v>192</v>
      </c>
      <c r="D94" s="9" t="s">
        <v>100</v>
      </c>
      <c r="E94" s="9" t="s">
        <v>20</v>
      </c>
      <c r="F94" s="11">
        <v>0.15743055555555555</v>
      </c>
      <c r="S94">
        <v>25</v>
      </c>
      <c r="T94" t="s">
        <v>28</v>
      </c>
      <c r="U94">
        <v>2021</v>
      </c>
      <c r="V94" t="s">
        <v>23</v>
      </c>
    </row>
    <row r="95" spans="1:22" ht="15.75" customHeight="1" x14ac:dyDescent="0.25">
      <c r="A95" s="9">
        <v>90</v>
      </c>
      <c r="B95" s="10">
        <v>44325</v>
      </c>
      <c r="C95" s="9" t="s">
        <v>193</v>
      </c>
      <c r="D95" s="9" t="s">
        <v>194</v>
      </c>
      <c r="E95" s="9" t="s">
        <v>20</v>
      </c>
      <c r="F95" s="11">
        <v>0.16939814814814813</v>
      </c>
      <c r="S95">
        <v>9</v>
      </c>
      <c r="T95" t="s">
        <v>22</v>
      </c>
      <c r="U95">
        <v>2021</v>
      </c>
      <c r="V95" t="s">
        <v>23</v>
      </c>
    </row>
    <row r="96" spans="1:22" x14ac:dyDescent="0.25">
      <c r="A96" s="9">
        <v>91</v>
      </c>
      <c r="B96" s="10">
        <v>44329</v>
      </c>
      <c r="C96" s="9" t="s">
        <v>195</v>
      </c>
      <c r="D96" s="9" t="s">
        <v>87</v>
      </c>
      <c r="E96" s="9" t="s">
        <v>20</v>
      </c>
      <c r="F96" s="11">
        <v>0.14785879629629631</v>
      </c>
      <c r="S96">
        <v>13</v>
      </c>
      <c r="T96" t="s">
        <v>22</v>
      </c>
      <c r="U96">
        <v>2021</v>
      </c>
      <c r="V96" t="s">
        <v>59</v>
      </c>
    </row>
    <row r="97" spans="1:22" x14ac:dyDescent="0.25">
      <c r="A97" s="9">
        <v>92</v>
      </c>
      <c r="B97" s="10">
        <v>44340</v>
      </c>
      <c r="C97" s="9" t="s">
        <v>192</v>
      </c>
      <c r="D97" s="9" t="s">
        <v>100</v>
      </c>
      <c r="E97" s="9" t="s">
        <v>20</v>
      </c>
      <c r="F97" s="11">
        <v>0.15481481481481482</v>
      </c>
      <c r="S97">
        <v>24</v>
      </c>
      <c r="T97" t="s">
        <v>22</v>
      </c>
      <c r="U97">
        <v>2021</v>
      </c>
      <c r="V97" t="s">
        <v>40</v>
      </c>
    </row>
    <row r="98" spans="1:22" x14ac:dyDescent="0.25">
      <c r="A98" s="9">
        <v>93</v>
      </c>
      <c r="B98" s="10">
        <v>44350</v>
      </c>
      <c r="C98" s="24" t="s">
        <v>196</v>
      </c>
      <c r="D98" s="9" t="s">
        <v>107</v>
      </c>
      <c r="E98" s="9" t="s">
        <v>20</v>
      </c>
      <c r="F98" s="11">
        <v>0.15505787037037036</v>
      </c>
      <c r="S98">
        <v>3</v>
      </c>
      <c r="T98" t="s">
        <v>29</v>
      </c>
      <c r="U98">
        <v>2021</v>
      </c>
      <c r="V98" t="s">
        <v>59</v>
      </c>
    </row>
    <row r="99" spans="1:22" x14ac:dyDescent="0.25">
      <c r="A99" s="9">
        <v>94</v>
      </c>
      <c r="B99" s="10">
        <v>44384</v>
      </c>
      <c r="C99" s="9" t="s">
        <v>197</v>
      </c>
      <c r="D99" s="9" t="s">
        <v>198</v>
      </c>
      <c r="E99" s="9" t="s">
        <v>20</v>
      </c>
      <c r="F99" s="11">
        <v>0.18416666666666667</v>
      </c>
      <c r="S99">
        <v>7</v>
      </c>
      <c r="T99" t="s">
        <v>30</v>
      </c>
      <c r="U99">
        <v>2021</v>
      </c>
      <c r="V99" t="s">
        <v>44</v>
      </c>
    </row>
    <row r="100" spans="1:22" x14ac:dyDescent="0.25">
      <c r="A100" s="9">
        <v>95</v>
      </c>
      <c r="B100" s="10">
        <v>44385</v>
      </c>
      <c r="C100" s="9" t="s">
        <v>199</v>
      </c>
      <c r="D100" s="9" t="s">
        <v>200</v>
      </c>
      <c r="E100" s="9" t="s">
        <v>20</v>
      </c>
      <c r="F100" s="11">
        <v>0.16413194444444446</v>
      </c>
      <c r="S100">
        <v>8</v>
      </c>
      <c r="T100" t="s">
        <v>30</v>
      </c>
      <c r="U100">
        <v>2021</v>
      </c>
      <c r="V100" t="s">
        <v>59</v>
      </c>
    </row>
    <row r="101" spans="1:22" x14ac:dyDescent="0.25">
      <c r="A101" s="9">
        <v>96</v>
      </c>
      <c r="B101" s="10">
        <v>44386</v>
      </c>
      <c r="C101" s="9" t="s">
        <v>201</v>
      </c>
      <c r="D101" s="9" t="s">
        <v>202</v>
      </c>
      <c r="E101" s="9" t="s">
        <v>20</v>
      </c>
      <c r="F101" s="11">
        <v>0.17570601851851853</v>
      </c>
      <c r="S101">
        <v>9</v>
      </c>
      <c r="T101" t="s">
        <v>30</v>
      </c>
      <c r="U101">
        <v>2021</v>
      </c>
      <c r="V101" t="s">
        <v>62</v>
      </c>
    </row>
    <row r="102" spans="1:22" x14ac:dyDescent="0.25">
      <c r="A102" s="9">
        <v>97</v>
      </c>
      <c r="B102" s="10">
        <v>44387</v>
      </c>
      <c r="C102" s="9" t="s">
        <v>203</v>
      </c>
      <c r="D102" s="9" t="s">
        <v>102</v>
      </c>
      <c r="E102" s="9" t="s">
        <v>20</v>
      </c>
      <c r="F102" s="11">
        <v>0.16465277777777779</v>
      </c>
      <c r="S102">
        <v>10</v>
      </c>
      <c r="T102" t="s">
        <v>30</v>
      </c>
      <c r="U102">
        <v>2021</v>
      </c>
      <c r="V102" t="s">
        <v>51</v>
      </c>
    </row>
    <row r="103" spans="1:22" x14ac:dyDescent="0.25">
      <c r="A103" s="9">
        <v>98</v>
      </c>
      <c r="B103" s="10">
        <v>44388</v>
      </c>
      <c r="C103" s="9" t="s">
        <v>204</v>
      </c>
      <c r="D103" s="9" t="s">
        <v>161</v>
      </c>
      <c r="E103" s="9" t="s">
        <v>20</v>
      </c>
      <c r="F103" s="11">
        <v>0.1632638888888889</v>
      </c>
      <c r="S103">
        <v>11</v>
      </c>
      <c r="T103" t="s">
        <v>30</v>
      </c>
      <c r="U103">
        <v>2021</v>
      </c>
      <c r="V103" t="s">
        <v>23</v>
      </c>
    </row>
    <row r="104" spans="1:22" x14ac:dyDescent="0.25">
      <c r="A104" s="9">
        <v>99</v>
      </c>
      <c r="B104" s="10">
        <v>44409</v>
      </c>
      <c r="C104" s="9" t="s">
        <v>205</v>
      </c>
      <c r="D104" s="9" t="s">
        <v>53</v>
      </c>
      <c r="E104" s="9" t="s">
        <v>20</v>
      </c>
      <c r="F104" s="11">
        <v>0.15875</v>
      </c>
      <c r="S104">
        <v>1</v>
      </c>
      <c r="T104" t="s">
        <v>31</v>
      </c>
      <c r="U104">
        <v>2021</v>
      </c>
      <c r="V104" t="s">
        <v>23</v>
      </c>
    </row>
    <row r="105" spans="1:22" x14ac:dyDescent="0.25">
      <c r="A105" s="9">
        <v>100</v>
      </c>
      <c r="B105" s="10">
        <v>44429</v>
      </c>
      <c r="C105" s="9" t="s">
        <v>206</v>
      </c>
      <c r="D105" s="9" t="s">
        <v>87</v>
      </c>
      <c r="E105" s="9" t="s">
        <v>20</v>
      </c>
      <c r="F105" s="11">
        <v>0.17878472222222222</v>
      </c>
      <c r="S105">
        <v>21</v>
      </c>
      <c r="T105" t="s">
        <v>31</v>
      </c>
      <c r="U105">
        <v>2021</v>
      </c>
      <c r="V105" t="s">
        <v>51</v>
      </c>
    </row>
    <row r="106" spans="1:22" x14ac:dyDescent="0.25">
      <c r="A106" s="9">
        <v>101</v>
      </c>
      <c r="B106" s="10">
        <v>44433</v>
      </c>
      <c r="C106" s="9" t="s">
        <v>207</v>
      </c>
      <c r="D106" s="9" t="s">
        <v>19</v>
      </c>
      <c r="E106" s="9" t="s">
        <v>20</v>
      </c>
      <c r="F106" s="11">
        <v>0.1637962962962963</v>
      </c>
      <c r="S106">
        <v>25</v>
      </c>
      <c r="T106" t="s">
        <v>31</v>
      </c>
      <c r="U106">
        <v>2021</v>
      </c>
      <c r="V106" t="s">
        <v>44</v>
      </c>
    </row>
    <row r="107" spans="1:22" x14ac:dyDescent="0.25">
      <c r="A107" s="9">
        <v>102</v>
      </c>
      <c r="B107" s="10">
        <v>44468</v>
      </c>
      <c r="C107" s="9" t="s">
        <v>178</v>
      </c>
      <c r="D107" s="9" t="s">
        <v>179</v>
      </c>
      <c r="E107" s="9" t="s">
        <v>20</v>
      </c>
      <c r="F107" s="11">
        <v>0.16512731481481482</v>
      </c>
      <c r="S107">
        <v>29</v>
      </c>
      <c r="T107" t="s">
        <v>32</v>
      </c>
      <c r="U107">
        <v>2021</v>
      </c>
      <c r="V107" t="s">
        <v>44</v>
      </c>
    </row>
    <row r="108" spans="1:22" x14ac:dyDescent="0.25">
      <c r="A108" s="9">
        <v>103</v>
      </c>
      <c r="B108" s="10">
        <v>44472</v>
      </c>
      <c r="C108" s="9" t="s">
        <v>151</v>
      </c>
      <c r="D108" s="9" t="s">
        <v>105</v>
      </c>
      <c r="E108" s="9" t="s">
        <v>20</v>
      </c>
      <c r="F108" s="11">
        <v>0.16070601851851851</v>
      </c>
      <c r="S108">
        <v>3</v>
      </c>
      <c r="T108" t="s">
        <v>33</v>
      </c>
      <c r="U108">
        <v>2021</v>
      </c>
      <c r="V108" t="s">
        <v>23</v>
      </c>
    </row>
    <row r="109" spans="1:22" x14ac:dyDescent="0.25">
      <c r="A109" s="9">
        <v>104</v>
      </c>
      <c r="B109" s="10">
        <v>44493</v>
      </c>
      <c r="C109" s="9" t="s">
        <v>208</v>
      </c>
      <c r="D109" s="9" t="s">
        <v>209</v>
      </c>
      <c r="E109" s="9" t="s">
        <v>20</v>
      </c>
      <c r="F109" s="11">
        <v>0.16902777777777778</v>
      </c>
      <c r="S109">
        <v>24</v>
      </c>
      <c r="T109" t="s">
        <v>33</v>
      </c>
      <c r="U109">
        <v>2021</v>
      </c>
      <c r="V109" t="s">
        <v>23</v>
      </c>
    </row>
    <row r="110" spans="1:22" x14ac:dyDescent="0.25">
      <c r="A110" s="9">
        <v>105</v>
      </c>
      <c r="B110" s="10">
        <v>44500</v>
      </c>
      <c r="C110" s="9" t="s">
        <v>210</v>
      </c>
      <c r="D110" s="9" t="s">
        <v>161</v>
      </c>
      <c r="E110" s="9" t="s">
        <v>20</v>
      </c>
      <c r="F110" s="11">
        <v>0.16876157407407408</v>
      </c>
      <c r="S110">
        <v>31</v>
      </c>
      <c r="T110" t="s">
        <v>33</v>
      </c>
      <c r="U110">
        <v>2021</v>
      </c>
      <c r="V110" t="s">
        <v>23</v>
      </c>
    </row>
    <row r="111" spans="1:22" ht="15" customHeight="1" x14ac:dyDescent="0.25">
      <c r="A111" s="9">
        <v>106</v>
      </c>
      <c r="B111" s="10">
        <v>44507</v>
      </c>
      <c r="C111" s="9" t="s">
        <v>211</v>
      </c>
      <c r="D111" s="9" t="s">
        <v>105</v>
      </c>
      <c r="E111" s="9" t="s">
        <v>20</v>
      </c>
      <c r="F111" s="11">
        <v>0.16380787037037037</v>
      </c>
      <c r="S111">
        <v>7</v>
      </c>
      <c r="T111" t="s">
        <v>34</v>
      </c>
      <c r="U111">
        <v>2021</v>
      </c>
      <c r="V111" t="s">
        <v>23</v>
      </c>
    </row>
    <row r="112" spans="1:22" ht="15" customHeight="1" x14ac:dyDescent="0.25">
      <c r="A112" s="9">
        <v>107</v>
      </c>
      <c r="B112" s="10">
        <v>44521</v>
      </c>
      <c r="C112" s="9" t="s">
        <v>212</v>
      </c>
      <c r="D112" s="9" t="s">
        <v>19</v>
      </c>
      <c r="E112" s="9" t="s">
        <v>20</v>
      </c>
      <c r="F112" s="11">
        <v>0.16487268518518519</v>
      </c>
      <c r="S112">
        <v>21</v>
      </c>
      <c r="T112" t="s">
        <v>34</v>
      </c>
      <c r="U112">
        <v>2021</v>
      </c>
      <c r="V112" t="s">
        <v>23</v>
      </c>
    </row>
    <row r="113" spans="1:22" x14ac:dyDescent="0.25">
      <c r="A113" s="9">
        <v>108</v>
      </c>
      <c r="B113" s="10">
        <v>44528</v>
      </c>
      <c r="C113" s="9" t="s">
        <v>213</v>
      </c>
      <c r="D113" s="9" t="s">
        <v>161</v>
      </c>
      <c r="E113" s="9" t="s">
        <v>20</v>
      </c>
      <c r="F113" s="11">
        <v>0.1653240740740741</v>
      </c>
      <c r="S113">
        <v>28</v>
      </c>
      <c r="T113" t="s">
        <v>34</v>
      </c>
      <c r="U113">
        <v>2021</v>
      </c>
      <c r="V113" t="s">
        <v>23</v>
      </c>
    </row>
    <row r="114" spans="1:22" x14ac:dyDescent="0.25">
      <c r="A114" s="9">
        <v>109</v>
      </c>
      <c r="B114" s="10">
        <v>44549</v>
      </c>
      <c r="C114" s="9" t="s">
        <v>214</v>
      </c>
      <c r="D114" s="9" t="s">
        <v>116</v>
      </c>
      <c r="E114" s="9" t="s">
        <v>20</v>
      </c>
      <c r="F114" s="11">
        <v>0.16501157407407407</v>
      </c>
      <c r="S114">
        <v>19</v>
      </c>
      <c r="T114" t="s">
        <v>35</v>
      </c>
      <c r="U114">
        <v>2021</v>
      </c>
      <c r="V114" t="s">
        <v>23</v>
      </c>
    </row>
    <row r="115" spans="1:22" x14ac:dyDescent="0.25">
      <c r="A115" s="9">
        <v>110</v>
      </c>
      <c r="B115" s="10">
        <v>44558</v>
      </c>
      <c r="C115" s="9" t="s">
        <v>215</v>
      </c>
      <c r="D115" s="9" t="s">
        <v>216</v>
      </c>
      <c r="E115" s="9" t="s">
        <v>20</v>
      </c>
      <c r="F115" s="11">
        <v>0.17511574074074074</v>
      </c>
      <c r="S115">
        <v>28</v>
      </c>
      <c r="T115" t="s">
        <v>35</v>
      </c>
      <c r="U115">
        <v>2021</v>
      </c>
      <c r="V115" t="s">
        <v>70</v>
      </c>
    </row>
    <row r="116" spans="1:22" x14ac:dyDescent="0.25">
      <c r="A116" s="9">
        <v>111</v>
      </c>
      <c r="B116" s="10">
        <v>44563</v>
      </c>
      <c r="C116" s="9" t="s">
        <v>207</v>
      </c>
      <c r="D116" s="9" t="s">
        <v>19</v>
      </c>
      <c r="E116" s="9" t="s">
        <v>20</v>
      </c>
      <c r="F116" s="11">
        <v>0.16684027777777777</v>
      </c>
      <c r="S116">
        <v>2</v>
      </c>
      <c r="T116" t="s">
        <v>25</v>
      </c>
      <c r="U116">
        <v>2022</v>
      </c>
      <c r="V116" t="s">
        <v>23</v>
      </c>
    </row>
    <row r="117" spans="1:22" x14ac:dyDescent="0.25">
      <c r="A117" s="9">
        <v>112</v>
      </c>
      <c r="B117" s="10">
        <v>44577</v>
      </c>
      <c r="C117" s="9" t="s">
        <v>217</v>
      </c>
      <c r="D117" s="9" t="s">
        <v>105</v>
      </c>
      <c r="E117" s="9" t="s">
        <v>20</v>
      </c>
      <c r="F117" s="11">
        <v>0.16423611111111111</v>
      </c>
      <c r="S117">
        <v>16</v>
      </c>
      <c r="T117" t="s">
        <v>25</v>
      </c>
      <c r="U117">
        <v>2022</v>
      </c>
      <c r="V117" t="s">
        <v>23</v>
      </c>
    </row>
    <row r="118" spans="1:22" x14ac:dyDescent="0.25">
      <c r="A118" s="9">
        <v>113</v>
      </c>
      <c r="B118" s="10">
        <v>44584</v>
      </c>
      <c r="C118" s="9" t="s">
        <v>218</v>
      </c>
      <c r="D118" s="9" t="s">
        <v>146</v>
      </c>
      <c r="E118" s="9" t="s">
        <v>20</v>
      </c>
      <c r="F118" s="11">
        <v>0.16467592592592592</v>
      </c>
      <c r="S118">
        <v>23</v>
      </c>
      <c r="T118" t="s">
        <v>25</v>
      </c>
      <c r="U118">
        <v>2022</v>
      </c>
      <c r="V118" t="s">
        <v>23</v>
      </c>
    </row>
    <row r="119" spans="1:22" x14ac:dyDescent="0.25">
      <c r="A119" s="9">
        <v>114</v>
      </c>
      <c r="B119" s="10">
        <v>44591</v>
      </c>
      <c r="C119" s="9" t="s">
        <v>219</v>
      </c>
      <c r="D119" s="9" t="s">
        <v>107</v>
      </c>
      <c r="E119" s="9" t="s">
        <v>20</v>
      </c>
      <c r="F119" s="11">
        <v>0.17225694444444442</v>
      </c>
      <c r="S119">
        <v>30</v>
      </c>
      <c r="T119" t="s">
        <v>25</v>
      </c>
      <c r="U119">
        <v>2022</v>
      </c>
      <c r="V119" t="s">
        <v>23</v>
      </c>
    </row>
    <row r="120" spans="1:22" x14ac:dyDescent="0.25">
      <c r="A120" s="9">
        <v>115</v>
      </c>
      <c r="B120" s="10">
        <v>44598</v>
      </c>
      <c r="C120" s="9" t="s">
        <v>220</v>
      </c>
      <c r="D120" s="9" t="s">
        <v>105</v>
      </c>
      <c r="E120" s="9" t="s">
        <v>20</v>
      </c>
      <c r="F120" s="11">
        <v>0.16201388888888887</v>
      </c>
      <c r="S120">
        <v>6</v>
      </c>
      <c r="T120" t="s">
        <v>26</v>
      </c>
      <c r="U120">
        <v>2022</v>
      </c>
      <c r="V120" t="s">
        <v>23</v>
      </c>
    </row>
    <row r="121" spans="1:22" x14ac:dyDescent="0.25">
      <c r="A121" s="9">
        <v>116</v>
      </c>
      <c r="B121" s="10">
        <v>44605</v>
      </c>
      <c r="C121" s="9" t="s">
        <v>221</v>
      </c>
      <c r="D121" s="9" t="s">
        <v>137</v>
      </c>
      <c r="E121" s="9" t="s">
        <v>20</v>
      </c>
      <c r="F121" s="11">
        <v>0.16199074074074074</v>
      </c>
      <c r="S121">
        <v>13</v>
      </c>
      <c r="T121" t="s">
        <v>26</v>
      </c>
      <c r="U121">
        <v>2022</v>
      </c>
      <c r="V121" t="s">
        <v>23</v>
      </c>
    </row>
    <row r="122" spans="1:22" x14ac:dyDescent="0.25">
      <c r="A122" s="9">
        <v>117</v>
      </c>
      <c r="B122" s="10">
        <v>44612</v>
      </c>
      <c r="C122" s="9" t="s">
        <v>222</v>
      </c>
      <c r="D122" s="9" t="s">
        <v>87</v>
      </c>
      <c r="E122" s="9" t="s">
        <v>20</v>
      </c>
      <c r="F122" s="11">
        <v>0.15769675925925927</v>
      </c>
      <c r="S122">
        <v>20</v>
      </c>
      <c r="T122" t="s">
        <v>26</v>
      </c>
      <c r="U122">
        <v>2022</v>
      </c>
      <c r="V122" t="s">
        <v>23</v>
      </c>
    </row>
    <row r="123" spans="1:22" x14ac:dyDescent="0.25">
      <c r="A123" s="9">
        <v>118</v>
      </c>
      <c r="B123" s="10">
        <v>44615</v>
      </c>
      <c r="C123" s="9" t="s">
        <v>181</v>
      </c>
      <c r="D123" s="9" t="s">
        <v>19</v>
      </c>
      <c r="E123" s="9" t="s">
        <v>20</v>
      </c>
      <c r="F123" s="11">
        <v>0.17261574074074074</v>
      </c>
      <c r="S123">
        <v>23</v>
      </c>
      <c r="T123" t="s">
        <v>26</v>
      </c>
      <c r="U123">
        <v>2022</v>
      </c>
      <c r="V123" t="s">
        <v>44</v>
      </c>
    </row>
    <row r="124" spans="1:22" x14ac:dyDescent="0.25">
      <c r="A124" s="9">
        <v>119</v>
      </c>
      <c r="B124" s="10">
        <v>44633</v>
      </c>
      <c r="C124" s="9" t="s">
        <v>223</v>
      </c>
      <c r="D124" s="9" t="s">
        <v>224</v>
      </c>
      <c r="E124" s="9" t="s">
        <v>20</v>
      </c>
      <c r="F124" s="11">
        <v>0.17481481481481484</v>
      </c>
      <c r="S124">
        <v>13</v>
      </c>
      <c r="T124" t="s">
        <v>27</v>
      </c>
      <c r="U124">
        <v>2022</v>
      </c>
      <c r="V124" t="s">
        <v>23</v>
      </c>
    </row>
    <row r="125" spans="1:22" x14ac:dyDescent="0.25">
      <c r="A125" s="9">
        <v>120</v>
      </c>
      <c r="B125" s="10">
        <v>44645</v>
      </c>
      <c r="C125" s="9" t="s">
        <v>225</v>
      </c>
      <c r="D125" s="9" t="s">
        <v>100</v>
      </c>
      <c r="E125" s="9" t="s">
        <v>20</v>
      </c>
      <c r="F125" s="11">
        <v>0.19864583333333333</v>
      </c>
      <c r="S125">
        <v>25</v>
      </c>
      <c r="T125" t="s">
        <v>27</v>
      </c>
      <c r="U125">
        <v>2022</v>
      </c>
      <c r="V125" t="s">
        <v>62</v>
      </c>
    </row>
    <row r="126" spans="1:22" x14ac:dyDescent="0.25">
      <c r="A126" s="9">
        <v>121</v>
      </c>
      <c r="B126" s="10">
        <v>44646</v>
      </c>
      <c r="C126" s="9" t="s">
        <v>226</v>
      </c>
      <c r="D126" s="9" t="s">
        <v>227</v>
      </c>
      <c r="E126" s="9" t="s">
        <v>20</v>
      </c>
      <c r="F126" s="11">
        <v>0.18156249999999999</v>
      </c>
      <c r="S126">
        <v>26</v>
      </c>
      <c r="T126" t="s">
        <v>27</v>
      </c>
      <c r="U126">
        <v>2022</v>
      </c>
      <c r="V126" t="s">
        <v>51</v>
      </c>
    </row>
    <row r="127" spans="1:22" x14ac:dyDescent="0.25">
      <c r="A127" s="9">
        <v>122</v>
      </c>
      <c r="B127" s="10">
        <v>44647</v>
      </c>
      <c r="C127" s="9" t="s">
        <v>228</v>
      </c>
      <c r="D127" s="9" t="s">
        <v>229</v>
      </c>
      <c r="E127" s="9" t="s">
        <v>20</v>
      </c>
      <c r="F127" s="11">
        <v>0.1918634259259259</v>
      </c>
      <c r="S127">
        <v>27</v>
      </c>
      <c r="T127" t="s">
        <v>27</v>
      </c>
      <c r="U127">
        <v>2022</v>
      </c>
      <c r="V127" t="s">
        <v>23</v>
      </c>
    </row>
    <row r="128" spans="1:22" x14ac:dyDescent="0.25">
      <c r="A128" s="9">
        <v>123</v>
      </c>
      <c r="B128" s="10">
        <v>44661</v>
      </c>
      <c r="C128" s="9" t="s">
        <v>230</v>
      </c>
      <c r="D128" s="9" t="s">
        <v>128</v>
      </c>
      <c r="E128" s="9" t="s">
        <v>20</v>
      </c>
      <c r="F128" s="11">
        <v>0.16900462962962962</v>
      </c>
      <c r="S128">
        <v>10</v>
      </c>
      <c r="T128" t="s">
        <v>28</v>
      </c>
      <c r="U128">
        <v>2022</v>
      </c>
      <c r="V128" t="s">
        <v>23</v>
      </c>
    </row>
    <row r="129" spans="1:22" x14ac:dyDescent="0.25">
      <c r="A129" s="9">
        <v>124</v>
      </c>
      <c r="B129" s="10">
        <v>44670</v>
      </c>
      <c r="C129" s="9" t="s">
        <v>231</v>
      </c>
      <c r="D129" s="9" t="s">
        <v>19</v>
      </c>
      <c r="E129" s="9" t="s">
        <v>20</v>
      </c>
      <c r="F129" s="11">
        <v>0.16362268518518519</v>
      </c>
      <c r="S129">
        <v>19</v>
      </c>
      <c r="T129" t="s">
        <v>28</v>
      </c>
      <c r="U129">
        <v>2022</v>
      </c>
      <c r="V129" t="s">
        <v>51</v>
      </c>
    </row>
    <row r="130" spans="1:22" x14ac:dyDescent="0.25">
      <c r="A130" s="9">
        <v>125</v>
      </c>
      <c r="B130" s="10">
        <v>44675</v>
      </c>
      <c r="C130" s="9" t="s">
        <v>232</v>
      </c>
      <c r="D130" s="9" t="s">
        <v>233</v>
      </c>
      <c r="E130" s="9" t="s">
        <v>74</v>
      </c>
      <c r="F130" s="11">
        <v>0.14677083333333332</v>
      </c>
      <c r="S130">
        <v>24</v>
      </c>
      <c r="T130" t="s">
        <v>28</v>
      </c>
      <c r="U130">
        <v>2022</v>
      </c>
      <c r="V130" t="s">
        <v>23</v>
      </c>
    </row>
    <row r="131" spans="1:22" ht="15" customHeight="1" x14ac:dyDescent="0.25">
      <c r="A131" s="9">
        <v>126</v>
      </c>
      <c r="B131" s="10">
        <v>44689</v>
      </c>
      <c r="C131" s="9" t="s">
        <v>234</v>
      </c>
      <c r="D131" s="9" t="s">
        <v>87</v>
      </c>
      <c r="E131" s="9" t="s">
        <v>20</v>
      </c>
      <c r="F131" s="11">
        <v>0.16745370370370372</v>
      </c>
      <c r="S131">
        <v>8</v>
      </c>
      <c r="T131" t="s">
        <v>235</v>
      </c>
      <c r="U131">
        <v>2022</v>
      </c>
      <c r="V131" t="s">
        <v>23</v>
      </c>
    </row>
    <row r="132" spans="1:22" x14ac:dyDescent="0.25">
      <c r="A132" s="9">
        <v>127</v>
      </c>
      <c r="B132" s="10">
        <v>44696</v>
      </c>
      <c r="C132" s="9" t="s">
        <v>236</v>
      </c>
      <c r="D132" s="9" t="s">
        <v>19</v>
      </c>
      <c r="E132" s="9" t="s">
        <v>20</v>
      </c>
      <c r="F132" s="11">
        <v>0.15850694444444444</v>
      </c>
      <c r="S132">
        <v>15</v>
      </c>
      <c r="T132" t="s">
        <v>22</v>
      </c>
      <c r="U132">
        <v>2022</v>
      </c>
      <c r="V132" t="s">
        <v>23</v>
      </c>
    </row>
    <row r="133" spans="1:22" x14ac:dyDescent="0.25">
      <c r="A133" s="9">
        <v>128</v>
      </c>
      <c r="B133" s="10">
        <v>44703</v>
      </c>
      <c r="C133" s="9" t="s">
        <v>237</v>
      </c>
      <c r="D133" s="9" t="s">
        <v>107</v>
      </c>
      <c r="E133" s="9" t="s">
        <v>20</v>
      </c>
      <c r="F133" s="11">
        <v>0.17674768518518516</v>
      </c>
      <c r="S133">
        <v>22</v>
      </c>
      <c r="T133" t="s">
        <v>22</v>
      </c>
      <c r="U133">
        <v>2022</v>
      </c>
      <c r="V133" t="s">
        <v>23</v>
      </c>
    </row>
    <row r="134" spans="1:22" x14ac:dyDescent="0.25">
      <c r="A134" s="9">
        <v>129</v>
      </c>
      <c r="B134" s="10">
        <v>44707</v>
      </c>
      <c r="C134" s="9" t="s">
        <v>175</v>
      </c>
      <c r="D134" s="9" t="s">
        <v>64</v>
      </c>
      <c r="E134" s="9" t="s">
        <v>20</v>
      </c>
      <c r="F134" s="11">
        <v>0.17043981481481482</v>
      </c>
      <c r="S134">
        <v>26</v>
      </c>
      <c r="T134" t="s">
        <v>22</v>
      </c>
      <c r="U134">
        <v>2022</v>
      </c>
      <c r="V134" t="s">
        <v>59</v>
      </c>
    </row>
    <row r="135" spans="1:22" x14ac:dyDescent="0.25">
      <c r="A135" s="9">
        <v>130</v>
      </c>
      <c r="B135" s="10">
        <v>44718</v>
      </c>
      <c r="C135" s="9" t="s">
        <v>238</v>
      </c>
      <c r="D135" s="9" t="s">
        <v>67</v>
      </c>
      <c r="E135" s="9" t="s">
        <v>20</v>
      </c>
      <c r="F135" s="11">
        <v>0.16268518518518518</v>
      </c>
      <c r="S135">
        <v>6</v>
      </c>
      <c r="T135" t="s">
        <v>29</v>
      </c>
      <c r="U135">
        <v>2022</v>
      </c>
      <c r="V135" t="s">
        <v>40</v>
      </c>
    </row>
    <row r="136" spans="1:22" x14ac:dyDescent="0.25">
      <c r="A136" s="9">
        <v>131</v>
      </c>
      <c r="B136" s="10">
        <v>44731</v>
      </c>
      <c r="C136" s="9" t="s">
        <v>239</v>
      </c>
      <c r="D136" s="9" t="s">
        <v>140</v>
      </c>
      <c r="E136" s="9" t="s">
        <v>20</v>
      </c>
      <c r="F136" s="11">
        <v>0.16971064814814815</v>
      </c>
      <c r="S136">
        <v>19</v>
      </c>
      <c r="T136" t="s">
        <v>29</v>
      </c>
      <c r="U136">
        <v>2022</v>
      </c>
      <c r="V136" t="s">
        <v>23</v>
      </c>
    </row>
    <row r="137" spans="1:22" x14ac:dyDescent="0.25">
      <c r="A137" s="9">
        <v>132</v>
      </c>
      <c r="B137" s="10">
        <v>44745</v>
      </c>
      <c r="C137" s="9" t="s">
        <v>240</v>
      </c>
      <c r="D137" s="9" t="s">
        <v>53</v>
      </c>
      <c r="E137" s="9" t="s">
        <v>20</v>
      </c>
      <c r="F137" s="11">
        <v>0.17006944444444447</v>
      </c>
      <c r="S137">
        <v>3</v>
      </c>
      <c r="T137" t="s">
        <v>30</v>
      </c>
      <c r="U137">
        <v>2022</v>
      </c>
      <c r="V137" t="s">
        <v>23</v>
      </c>
    </row>
    <row r="138" spans="1:22" x14ac:dyDescent="0.25">
      <c r="A138" s="9">
        <v>133</v>
      </c>
      <c r="B138" s="10">
        <v>44755</v>
      </c>
      <c r="C138" s="9" t="s">
        <v>197</v>
      </c>
      <c r="D138" s="9" t="s">
        <v>241</v>
      </c>
      <c r="E138" s="9" t="s">
        <v>20</v>
      </c>
      <c r="F138" s="11">
        <v>0.206875</v>
      </c>
      <c r="S138">
        <v>13</v>
      </c>
      <c r="T138" t="s">
        <v>30</v>
      </c>
      <c r="U138">
        <v>2022</v>
      </c>
      <c r="V138" t="s">
        <v>44</v>
      </c>
    </row>
    <row r="139" spans="1:22" x14ac:dyDescent="0.25">
      <c r="A139" s="9">
        <v>134</v>
      </c>
      <c r="B139" s="10">
        <v>44756</v>
      </c>
      <c r="C139" s="9" t="s">
        <v>199</v>
      </c>
      <c r="D139" s="9" t="s">
        <v>242</v>
      </c>
      <c r="E139" s="9" t="s">
        <v>20</v>
      </c>
      <c r="F139" s="11">
        <v>0.18739583333333332</v>
      </c>
      <c r="S139">
        <v>14</v>
      </c>
      <c r="T139" t="s">
        <v>30</v>
      </c>
      <c r="U139">
        <v>2022</v>
      </c>
      <c r="V139" t="s">
        <v>59</v>
      </c>
    </row>
    <row r="140" spans="1:22" x14ac:dyDescent="0.25">
      <c r="A140" s="9">
        <v>135</v>
      </c>
      <c r="B140" s="10">
        <v>44757</v>
      </c>
      <c r="C140" s="9" t="s">
        <v>201</v>
      </c>
      <c r="D140" s="9" t="s">
        <v>243</v>
      </c>
      <c r="E140" s="9" t="s">
        <v>20</v>
      </c>
      <c r="F140" s="11">
        <v>0.17738425925925927</v>
      </c>
      <c r="S140">
        <v>15</v>
      </c>
      <c r="T140" t="s">
        <v>30</v>
      </c>
      <c r="U140">
        <v>2022</v>
      </c>
      <c r="V140" t="s">
        <v>62</v>
      </c>
    </row>
    <row r="141" spans="1:22" x14ac:dyDescent="0.25">
      <c r="A141" s="9">
        <v>136</v>
      </c>
      <c r="B141" s="10">
        <v>44758</v>
      </c>
      <c r="C141" s="9" t="s">
        <v>203</v>
      </c>
      <c r="D141" s="9" t="s">
        <v>244</v>
      </c>
      <c r="E141" s="9" t="s">
        <v>20</v>
      </c>
      <c r="F141" s="11">
        <v>0.16393518518518518</v>
      </c>
      <c r="S141">
        <v>16</v>
      </c>
      <c r="T141" t="s">
        <v>30</v>
      </c>
      <c r="U141">
        <v>2022</v>
      </c>
      <c r="V141" t="s">
        <v>51</v>
      </c>
    </row>
    <row r="142" spans="1:22" x14ac:dyDescent="0.25">
      <c r="A142" s="9">
        <v>137</v>
      </c>
      <c r="B142" s="10">
        <v>44759</v>
      </c>
      <c r="C142" s="9" t="s">
        <v>204</v>
      </c>
      <c r="D142" s="9" t="s">
        <v>132</v>
      </c>
      <c r="E142" s="9" t="s">
        <v>20</v>
      </c>
      <c r="F142" s="11">
        <v>0.18153935185185185</v>
      </c>
      <c r="S142">
        <v>17</v>
      </c>
      <c r="T142" t="s">
        <v>30</v>
      </c>
      <c r="U142">
        <v>2022</v>
      </c>
      <c r="V142" t="s">
        <v>23</v>
      </c>
    </row>
    <row r="143" spans="1:22" x14ac:dyDescent="0.25">
      <c r="A143" s="9">
        <v>138</v>
      </c>
      <c r="B143" s="10">
        <v>44772</v>
      </c>
      <c r="C143" s="9" t="s">
        <v>245</v>
      </c>
      <c r="D143" s="9" t="s">
        <v>246</v>
      </c>
      <c r="E143" s="9" t="s">
        <v>20</v>
      </c>
      <c r="F143" s="11">
        <v>0.17018518518518519</v>
      </c>
      <c r="S143">
        <v>30</v>
      </c>
      <c r="T143" t="s">
        <v>30</v>
      </c>
      <c r="U143">
        <v>2022</v>
      </c>
      <c r="V143" t="s">
        <v>51</v>
      </c>
    </row>
    <row r="144" spans="1:22" x14ac:dyDescent="0.25">
      <c r="A144" s="9">
        <v>139</v>
      </c>
      <c r="B144" s="10">
        <v>44780</v>
      </c>
      <c r="C144" s="9" t="s">
        <v>215</v>
      </c>
      <c r="D144" s="9" t="s">
        <v>216</v>
      </c>
      <c r="E144" s="9" t="s">
        <v>20</v>
      </c>
      <c r="F144" s="11">
        <v>0.17196759259259262</v>
      </c>
      <c r="S144">
        <v>7</v>
      </c>
      <c r="T144" t="s">
        <v>31</v>
      </c>
      <c r="U144">
        <v>2022</v>
      </c>
      <c r="V144" t="s">
        <v>23</v>
      </c>
    </row>
    <row r="145" spans="1:22" x14ac:dyDescent="0.25">
      <c r="A145" s="9">
        <v>140</v>
      </c>
      <c r="B145" s="10">
        <v>44787</v>
      </c>
      <c r="C145" s="9" t="s">
        <v>240</v>
      </c>
      <c r="D145" s="9" t="s">
        <v>53</v>
      </c>
      <c r="E145" s="9" t="s">
        <v>20</v>
      </c>
      <c r="F145" s="11">
        <v>0.16201388888888887</v>
      </c>
      <c r="S145">
        <v>14</v>
      </c>
      <c r="T145" t="s">
        <v>31</v>
      </c>
      <c r="U145">
        <v>2022</v>
      </c>
      <c r="V145" t="s">
        <v>23</v>
      </c>
    </row>
    <row r="146" spans="1:22" x14ac:dyDescent="0.25">
      <c r="A146" s="9">
        <v>141</v>
      </c>
      <c r="B146" s="10">
        <v>44800</v>
      </c>
      <c r="C146" s="9" t="s">
        <v>247</v>
      </c>
      <c r="D146" s="9" t="s">
        <v>248</v>
      </c>
      <c r="E146" s="9" t="s">
        <v>20</v>
      </c>
      <c r="F146" s="11">
        <v>0.17864583333333331</v>
      </c>
      <c r="S146">
        <v>27</v>
      </c>
      <c r="T146" t="s">
        <v>31</v>
      </c>
      <c r="U146">
        <v>2022</v>
      </c>
      <c r="V146" t="s">
        <v>51</v>
      </c>
    </row>
    <row r="147" spans="1:22" x14ac:dyDescent="0.25">
      <c r="A147" s="9">
        <v>142</v>
      </c>
      <c r="B147" s="10">
        <v>44808</v>
      </c>
      <c r="C147" s="9" t="s">
        <v>249</v>
      </c>
      <c r="D147" s="9" t="s">
        <v>164</v>
      </c>
      <c r="E147" s="9" t="s">
        <v>20</v>
      </c>
      <c r="F147" s="11">
        <v>0.15412037037037038</v>
      </c>
      <c r="S147">
        <v>4</v>
      </c>
      <c r="T147" t="s">
        <v>32</v>
      </c>
      <c r="U147">
        <v>2022</v>
      </c>
      <c r="V147" t="s">
        <v>23</v>
      </c>
    </row>
    <row r="148" spans="1:22" x14ac:dyDescent="0.25">
      <c r="A148" s="9">
        <v>143</v>
      </c>
      <c r="B148" s="10">
        <v>44822</v>
      </c>
      <c r="C148" s="9" t="s">
        <v>250</v>
      </c>
      <c r="D148" s="9" t="s">
        <v>93</v>
      </c>
      <c r="E148" s="9" t="s">
        <v>20</v>
      </c>
      <c r="F148" s="11">
        <v>0.16537037037037036</v>
      </c>
      <c r="S148">
        <v>18</v>
      </c>
      <c r="T148" t="s">
        <v>32</v>
      </c>
      <c r="U148">
        <v>2022</v>
      </c>
      <c r="V148" t="s">
        <v>23</v>
      </c>
    </row>
    <row r="149" spans="1:22" x14ac:dyDescent="0.25">
      <c r="A149" s="25">
        <v>144</v>
      </c>
      <c r="B149" s="26">
        <v>44829</v>
      </c>
      <c r="C149" s="25" t="s">
        <v>251</v>
      </c>
      <c r="D149" s="25" t="s">
        <v>252</v>
      </c>
      <c r="E149" s="25" t="s">
        <v>20</v>
      </c>
      <c r="F149" s="27">
        <v>0.14054398148148148</v>
      </c>
      <c r="S149">
        <v>25</v>
      </c>
      <c r="T149" t="s">
        <v>32</v>
      </c>
      <c r="U149">
        <v>2022</v>
      </c>
      <c r="V149" t="s">
        <v>23</v>
      </c>
    </row>
    <row r="150" spans="1:22" x14ac:dyDescent="0.25">
      <c r="A150" s="9">
        <v>145</v>
      </c>
      <c r="B150" s="10">
        <v>44836</v>
      </c>
      <c r="C150" s="9" t="s">
        <v>151</v>
      </c>
      <c r="D150" s="9" t="s">
        <v>105</v>
      </c>
      <c r="E150" s="9" t="s">
        <v>20</v>
      </c>
      <c r="F150" s="11">
        <v>0.15934027777777779</v>
      </c>
      <c r="S150">
        <v>2</v>
      </c>
      <c r="T150" t="s">
        <v>33</v>
      </c>
      <c r="U150">
        <v>2022</v>
      </c>
      <c r="V150" t="s">
        <v>23</v>
      </c>
    </row>
    <row r="151" spans="1:22" x14ac:dyDescent="0.25">
      <c r="A151" s="9">
        <v>146</v>
      </c>
      <c r="B151" s="10">
        <v>44813</v>
      </c>
      <c r="C151" s="9" t="s">
        <v>135</v>
      </c>
      <c r="D151" s="9" t="s">
        <v>87</v>
      </c>
      <c r="E151" s="9" t="s">
        <v>20</v>
      </c>
      <c r="F151" s="11">
        <v>0.16409722222222223</v>
      </c>
      <c r="S151">
        <v>9</v>
      </c>
      <c r="T151" t="s">
        <v>33</v>
      </c>
      <c r="U151">
        <v>2022</v>
      </c>
      <c r="V151" t="s">
        <v>23</v>
      </c>
    </row>
    <row r="152" spans="1:22" x14ac:dyDescent="0.25">
      <c r="A152" s="9">
        <v>147</v>
      </c>
      <c r="B152" s="10">
        <v>44848</v>
      </c>
      <c r="C152" s="9" t="s">
        <v>253</v>
      </c>
      <c r="D152" s="9" t="s">
        <v>19</v>
      </c>
      <c r="E152" s="9" t="s">
        <v>20</v>
      </c>
      <c r="F152" s="11">
        <v>0.16288194444444445</v>
      </c>
      <c r="S152">
        <v>14</v>
      </c>
      <c r="T152" t="s">
        <v>33</v>
      </c>
      <c r="U152">
        <v>2022</v>
      </c>
      <c r="V152" t="s">
        <v>62</v>
      </c>
    </row>
    <row r="153" spans="1:22" x14ac:dyDescent="0.25">
      <c r="A153" s="9">
        <v>148</v>
      </c>
      <c r="B153" s="10">
        <v>44864</v>
      </c>
      <c r="C153" s="9" t="s">
        <v>254</v>
      </c>
      <c r="D153" s="9" t="s">
        <v>64</v>
      </c>
      <c r="E153" s="9" t="s">
        <v>20</v>
      </c>
      <c r="F153" s="11">
        <v>0.16630787037037037</v>
      </c>
      <c r="S153">
        <v>30</v>
      </c>
      <c r="T153" t="s">
        <v>33</v>
      </c>
      <c r="U153">
        <v>2022</v>
      </c>
      <c r="V153" t="s">
        <v>23</v>
      </c>
    </row>
    <row r="154" spans="1:22" x14ac:dyDescent="0.25">
      <c r="A154" s="9">
        <v>149</v>
      </c>
      <c r="B154" s="10">
        <v>44869</v>
      </c>
      <c r="C154" s="9" t="s">
        <v>255</v>
      </c>
      <c r="D154" s="9" t="s">
        <v>256</v>
      </c>
      <c r="E154" s="9" t="s">
        <v>20</v>
      </c>
      <c r="F154" s="11">
        <v>0.17305555555555555</v>
      </c>
      <c r="S154">
        <v>4</v>
      </c>
      <c r="T154" t="s">
        <v>34</v>
      </c>
      <c r="U154">
        <v>2022</v>
      </c>
      <c r="V154" t="s">
        <v>62</v>
      </c>
    </row>
    <row r="155" spans="1:22" x14ac:dyDescent="0.25">
      <c r="A155" s="9">
        <v>150</v>
      </c>
      <c r="B155" s="10">
        <v>44870</v>
      </c>
      <c r="C155" s="9" t="s">
        <v>257</v>
      </c>
      <c r="D155" s="9" t="s">
        <v>258</v>
      </c>
      <c r="E155" s="9" t="s">
        <v>20</v>
      </c>
      <c r="F155" s="11">
        <v>0.22938657407407406</v>
      </c>
      <c r="S155">
        <v>5</v>
      </c>
      <c r="T155" t="s">
        <v>34</v>
      </c>
      <c r="U155">
        <v>2022</v>
      </c>
      <c r="V155" t="s">
        <v>51</v>
      </c>
    </row>
    <row r="156" spans="1:22" ht="15" customHeight="1" x14ac:dyDescent="0.25">
      <c r="A156" s="9">
        <v>151</v>
      </c>
      <c r="B156" s="10">
        <v>44878</v>
      </c>
      <c r="C156" s="9" t="s">
        <v>259</v>
      </c>
      <c r="D156" s="9" t="s">
        <v>260</v>
      </c>
      <c r="E156" s="9" t="s">
        <v>20</v>
      </c>
      <c r="F156" s="11">
        <v>0.16377314814814814</v>
      </c>
      <c r="S156">
        <v>13</v>
      </c>
      <c r="T156" t="s">
        <v>34</v>
      </c>
      <c r="U156">
        <v>2022</v>
      </c>
      <c r="V156" t="s">
        <v>23</v>
      </c>
    </row>
    <row r="157" spans="1:22" ht="15" customHeight="1" x14ac:dyDescent="0.25">
      <c r="A157" s="9">
        <v>152</v>
      </c>
      <c r="B157" s="10">
        <v>44885</v>
      </c>
      <c r="C157" s="9" t="s">
        <v>261</v>
      </c>
      <c r="D157" s="9" t="s">
        <v>87</v>
      </c>
      <c r="E157" s="9" t="s">
        <v>20</v>
      </c>
      <c r="F157" s="11">
        <v>0.17067129629629629</v>
      </c>
      <c r="S157">
        <v>20</v>
      </c>
      <c r="T157" t="s">
        <v>34</v>
      </c>
      <c r="U157">
        <v>2022</v>
      </c>
      <c r="V157" t="s">
        <v>23</v>
      </c>
    </row>
    <row r="158" spans="1:22" ht="15" customHeight="1" x14ac:dyDescent="0.25">
      <c r="A158" s="9">
        <v>153</v>
      </c>
      <c r="B158" s="10">
        <v>44892</v>
      </c>
      <c r="C158" s="9" t="s">
        <v>262</v>
      </c>
      <c r="D158" s="9" t="s">
        <v>263</v>
      </c>
      <c r="E158" s="9" t="s">
        <v>20</v>
      </c>
      <c r="F158" s="11">
        <v>0.16255787037037037</v>
      </c>
      <c r="S158">
        <v>27</v>
      </c>
      <c r="T158" t="s">
        <v>34</v>
      </c>
      <c r="U158">
        <v>2022</v>
      </c>
      <c r="V158" t="s">
        <v>23</v>
      </c>
    </row>
    <row r="159" spans="1:22" ht="15" customHeight="1" x14ac:dyDescent="0.25">
      <c r="A159" s="9">
        <v>154</v>
      </c>
      <c r="B159" s="10">
        <v>44899</v>
      </c>
      <c r="C159" s="9" t="s">
        <v>264</v>
      </c>
      <c r="D159" s="9" t="s">
        <v>116</v>
      </c>
      <c r="E159" s="9" t="s">
        <v>20</v>
      </c>
      <c r="F159" s="11">
        <v>0.17565972222222223</v>
      </c>
      <c r="S159">
        <v>4</v>
      </c>
      <c r="T159" t="s">
        <v>35</v>
      </c>
      <c r="U159">
        <v>2022</v>
      </c>
      <c r="V159" t="s">
        <v>23</v>
      </c>
    </row>
    <row r="160" spans="1:22" x14ac:dyDescent="0.25">
      <c r="A160" s="9">
        <v>155</v>
      </c>
      <c r="B160" s="10">
        <v>44906</v>
      </c>
      <c r="C160" s="9" t="s">
        <v>265</v>
      </c>
      <c r="D160" s="9" t="s">
        <v>161</v>
      </c>
      <c r="E160" s="9" t="s">
        <v>20</v>
      </c>
      <c r="F160" s="11">
        <v>0.17521990740740742</v>
      </c>
      <c r="S160">
        <v>11</v>
      </c>
      <c r="T160" t="s">
        <v>35</v>
      </c>
      <c r="U160">
        <v>2022</v>
      </c>
      <c r="V160" t="s">
        <v>23</v>
      </c>
    </row>
    <row r="161" spans="1:22" x14ac:dyDescent="0.25">
      <c r="A161" s="9">
        <v>156</v>
      </c>
      <c r="B161" s="10">
        <v>44913</v>
      </c>
      <c r="C161" s="9" t="s">
        <v>266</v>
      </c>
      <c r="D161" s="9" t="s">
        <v>267</v>
      </c>
      <c r="E161" s="9" t="s">
        <v>20</v>
      </c>
      <c r="F161" s="11">
        <v>0.18346064814814814</v>
      </c>
      <c r="S161">
        <v>18</v>
      </c>
      <c r="T161" t="s">
        <v>35</v>
      </c>
      <c r="U161">
        <v>2022</v>
      </c>
      <c r="V161" t="s">
        <v>23</v>
      </c>
    </row>
    <row r="162" spans="1:22" x14ac:dyDescent="0.25">
      <c r="A162" s="9">
        <v>157</v>
      </c>
      <c r="B162" s="10">
        <v>44918</v>
      </c>
      <c r="C162" s="9" t="s">
        <v>268</v>
      </c>
      <c r="D162" s="9" t="s">
        <v>269</v>
      </c>
      <c r="E162" s="9" t="s">
        <v>20</v>
      </c>
      <c r="F162" s="11">
        <v>0.16121527777777778</v>
      </c>
      <c r="S162">
        <v>23</v>
      </c>
      <c r="T162" t="s">
        <v>35</v>
      </c>
      <c r="U162">
        <v>2022</v>
      </c>
      <c r="V162" t="s">
        <v>62</v>
      </c>
    </row>
    <row r="163" spans="1:22" x14ac:dyDescent="0.25">
      <c r="A163" s="9">
        <v>158</v>
      </c>
      <c r="B163" s="10">
        <v>44926</v>
      </c>
      <c r="C163" s="9" t="s">
        <v>270</v>
      </c>
      <c r="D163" s="9" t="s">
        <v>116</v>
      </c>
      <c r="E163" s="9" t="s">
        <v>20</v>
      </c>
      <c r="F163" s="11">
        <v>0.16800925925925925</v>
      </c>
      <c r="S163">
        <v>31</v>
      </c>
      <c r="T163" t="s">
        <v>35</v>
      </c>
      <c r="U163">
        <v>2022</v>
      </c>
      <c r="V163" t="s">
        <v>51</v>
      </c>
    </row>
    <row r="164" spans="1:22" x14ac:dyDescent="0.25">
      <c r="A164" s="9">
        <v>159</v>
      </c>
      <c r="B164" s="10">
        <v>44927</v>
      </c>
      <c r="C164" s="9" t="s">
        <v>271</v>
      </c>
      <c r="D164" s="9" t="s">
        <v>179</v>
      </c>
      <c r="E164" s="9" t="s">
        <v>20</v>
      </c>
      <c r="F164" s="11">
        <v>0.17861111111111114</v>
      </c>
      <c r="S164">
        <v>1</v>
      </c>
      <c r="T164" t="s">
        <v>25</v>
      </c>
      <c r="U164">
        <v>2023</v>
      </c>
      <c r="V164" t="s">
        <v>23</v>
      </c>
    </row>
    <row r="165" spans="1:22" x14ac:dyDescent="0.25">
      <c r="A165" s="9">
        <v>160</v>
      </c>
      <c r="B165" s="10">
        <v>44948</v>
      </c>
      <c r="C165" s="9" t="s">
        <v>106</v>
      </c>
      <c r="D165" s="9" t="s">
        <v>107</v>
      </c>
      <c r="E165" s="9" t="s">
        <v>20</v>
      </c>
      <c r="F165" s="11">
        <v>0.15243055555555554</v>
      </c>
      <c r="S165">
        <v>23</v>
      </c>
      <c r="T165" t="s">
        <v>25</v>
      </c>
      <c r="U165">
        <v>2023</v>
      </c>
      <c r="V165" t="s">
        <v>23</v>
      </c>
    </row>
    <row r="166" spans="1:22" x14ac:dyDescent="0.25">
      <c r="A166" s="9">
        <v>161</v>
      </c>
      <c r="B166" s="10">
        <v>44955</v>
      </c>
      <c r="C166" s="9" t="s">
        <v>272</v>
      </c>
      <c r="D166" s="9" t="s">
        <v>137</v>
      </c>
      <c r="E166" s="9" t="s">
        <v>20</v>
      </c>
      <c r="F166" s="11">
        <v>0.16840277777777779</v>
      </c>
      <c r="S166">
        <v>29</v>
      </c>
      <c r="T166" t="s">
        <v>25</v>
      </c>
      <c r="U166">
        <v>2023</v>
      </c>
      <c r="V166" t="s">
        <v>23</v>
      </c>
    </row>
    <row r="167" spans="1:22" x14ac:dyDescent="0.25">
      <c r="A167" s="9">
        <v>162</v>
      </c>
      <c r="B167" s="10">
        <v>44969</v>
      </c>
      <c r="C167" s="9" t="s">
        <v>273</v>
      </c>
      <c r="D167" s="9" t="s">
        <v>274</v>
      </c>
      <c r="E167" s="9" t="s">
        <v>20</v>
      </c>
      <c r="F167" s="11">
        <v>0.17674768518518516</v>
      </c>
      <c r="S167">
        <v>12</v>
      </c>
      <c r="T167" t="s">
        <v>26</v>
      </c>
      <c r="U167">
        <v>2023</v>
      </c>
      <c r="V167" t="s">
        <v>23</v>
      </c>
    </row>
    <row r="168" spans="1:22" x14ac:dyDescent="0.25">
      <c r="A168" s="9">
        <v>163</v>
      </c>
      <c r="B168" s="10">
        <v>44976</v>
      </c>
      <c r="C168" s="9" t="s">
        <v>275</v>
      </c>
      <c r="D168" s="9" t="s">
        <v>185</v>
      </c>
      <c r="E168" s="9" t="s">
        <v>20</v>
      </c>
      <c r="F168" s="11">
        <v>0.16984953703703706</v>
      </c>
      <c r="S168">
        <v>19</v>
      </c>
      <c r="T168" t="s">
        <v>26</v>
      </c>
      <c r="U168">
        <v>2023</v>
      </c>
      <c r="V168" t="s">
        <v>23</v>
      </c>
    </row>
    <row r="169" spans="1:22" x14ac:dyDescent="0.25">
      <c r="A169" s="9">
        <v>164</v>
      </c>
      <c r="B169" s="10">
        <v>44982</v>
      </c>
      <c r="C169" s="9" t="s">
        <v>276</v>
      </c>
      <c r="D169" s="9" t="s">
        <v>277</v>
      </c>
      <c r="E169" s="9" t="s">
        <v>20</v>
      </c>
      <c r="F169" s="11">
        <v>0.18516203703703704</v>
      </c>
      <c r="S169">
        <v>25</v>
      </c>
      <c r="T169" t="s">
        <v>26</v>
      </c>
      <c r="U169">
        <v>2023</v>
      </c>
      <c r="V169" t="s">
        <v>51</v>
      </c>
    </row>
    <row r="170" spans="1:22" x14ac:dyDescent="0.25">
      <c r="A170" s="9">
        <v>165</v>
      </c>
      <c r="B170" s="10">
        <v>44997</v>
      </c>
      <c r="C170" s="9" t="s">
        <v>278</v>
      </c>
      <c r="D170" s="9" t="s">
        <v>19</v>
      </c>
      <c r="E170" s="9" t="s">
        <v>20</v>
      </c>
      <c r="F170" s="11">
        <v>0.16170138888888888</v>
      </c>
      <c r="S170">
        <v>13</v>
      </c>
      <c r="T170" t="s">
        <v>27</v>
      </c>
      <c r="U170">
        <v>2023</v>
      </c>
      <c r="V170" t="s">
        <v>23</v>
      </c>
    </row>
    <row r="171" spans="1:22" x14ac:dyDescent="0.25">
      <c r="A171" s="9">
        <v>166</v>
      </c>
      <c r="B171" s="10">
        <v>45011</v>
      </c>
      <c r="C171" s="9" t="s">
        <v>279</v>
      </c>
      <c r="D171" s="9" t="s">
        <v>158</v>
      </c>
      <c r="E171" s="9" t="s">
        <v>20</v>
      </c>
      <c r="F171" s="11">
        <v>0.18046296296296296</v>
      </c>
      <c r="S171">
        <v>26</v>
      </c>
      <c r="T171" t="s">
        <v>27</v>
      </c>
      <c r="U171">
        <v>2023</v>
      </c>
      <c r="V171" t="s">
        <v>23</v>
      </c>
    </row>
    <row r="172" spans="1:22" x14ac:dyDescent="0.25">
      <c r="A172" s="9">
        <v>167</v>
      </c>
      <c r="B172" s="10">
        <v>45022</v>
      </c>
      <c r="C172" s="9" t="s">
        <v>280</v>
      </c>
      <c r="D172" s="9" t="s">
        <v>281</v>
      </c>
      <c r="E172" s="9" t="s">
        <v>20</v>
      </c>
      <c r="F172" s="11">
        <v>0.16337962962962962</v>
      </c>
      <c r="S172">
        <v>6</v>
      </c>
      <c r="T172" t="s">
        <v>28</v>
      </c>
      <c r="U172">
        <v>2023</v>
      </c>
      <c r="V172" t="s">
        <v>59</v>
      </c>
    </row>
    <row r="173" spans="1:22" x14ac:dyDescent="0.25">
      <c r="A173" s="9">
        <v>168</v>
      </c>
      <c r="B173" s="10">
        <v>45039</v>
      </c>
      <c r="C173" s="9" t="s">
        <v>282</v>
      </c>
      <c r="D173" s="9" t="s">
        <v>283</v>
      </c>
      <c r="E173" s="9" t="s">
        <v>78</v>
      </c>
      <c r="F173" s="11">
        <v>0.14886574074074074</v>
      </c>
      <c r="S173">
        <v>23</v>
      </c>
      <c r="T173" t="s">
        <v>28</v>
      </c>
      <c r="U173">
        <v>2023</v>
      </c>
      <c r="V173" t="s">
        <v>23</v>
      </c>
    </row>
    <row r="174" spans="1:22" x14ac:dyDescent="0.25">
      <c r="A174" s="9">
        <v>169</v>
      </c>
      <c r="B174" s="10">
        <v>45051</v>
      </c>
      <c r="C174" s="9" t="s">
        <v>284</v>
      </c>
      <c r="D174" s="9" t="s">
        <v>170</v>
      </c>
      <c r="E174" s="9" t="s">
        <v>20</v>
      </c>
      <c r="F174" s="11">
        <v>0.16983796296296297</v>
      </c>
      <c r="S174">
        <v>5</v>
      </c>
      <c r="T174" t="s">
        <v>22</v>
      </c>
      <c r="U174">
        <v>2023</v>
      </c>
      <c r="V174" t="s">
        <v>62</v>
      </c>
    </row>
    <row r="175" spans="1:22" x14ac:dyDescent="0.25">
      <c r="A175" s="9">
        <v>170</v>
      </c>
      <c r="B175" s="10">
        <v>45060</v>
      </c>
      <c r="C175" s="9" t="s">
        <v>18</v>
      </c>
      <c r="D175" s="9" t="s">
        <v>19</v>
      </c>
      <c r="E175" s="9" t="s">
        <v>20</v>
      </c>
      <c r="F175" s="11">
        <v>0.15063657407407408</v>
      </c>
      <c r="S175">
        <v>14</v>
      </c>
      <c r="T175" t="s">
        <v>235</v>
      </c>
      <c r="U175">
        <v>2023</v>
      </c>
      <c r="V175" t="s">
        <v>23</v>
      </c>
    </row>
    <row r="176" spans="1:22" x14ac:dyDescent="0.25">
      <c r="A176" s="9">
        <v>171</v>
      </c>
      <c r="B176" s="10">
        <v>45100</v>
      </c>
      <c r="C176" s="9" t="s">
        <v>285</v>
      </c>
      <c r="D176" s="9" t="s">
        <v>116</v>
      </c>
      <c r="E176" s="9" t="s">
        <v>20</v>
      </c>
      <c r="F176" s="11">
        <v>0.17872685185185186</v>
      </c>
      <c r="S176">
        <v>23</v>
      </c>
      <c r="T176" t="s">
        <v>29</v>
      </c>
      <c r="U176">
        <v>2023</v>
      </c>
      <c r="V176" t="s">
        <v>62</v>
      </c>
    </row>
    <row r="177" spans="1:22" x14ac:dyDescent="0.25">
      <c r="A177" s="9">
        <v>172</v>
      </c>
      <c r="B177" s="10">
        <v>45109</v>
      </c>
      <c r="C177" s="9" t="s">
        <v>286</v>
      </c>
      <c r="D177" s="9" t="s">
        <v>172</v>
      </c>
      <c r="E177" s="9" t="s">
        <v>20</v>
      </c>
      <c r="F177" s="11">
        <v>0.1796875</v>
      </c>
      <c r="S177">
        <v>2</v>
      </c>
      <c r="T177" t="s">
        <v>30</v>
      </c>
      <c r="U177">
        <v>2023</v>
      </c>
      <c r="V177" t="s">
        <v>23</v>
      </c>
    </row>
    <row r="178" spans="1:22" x14ac:dyDescent="0.25">
      <c r="A178" s="9">
        <v>173</v>
      </c>
      <c r="B178" s="10">
        <v>45116</v>
      </c>
      <c r="C178" s="9" t="s">
        <v>120</v>
      </c>
      <c r="D178" s="9" t="s">
        <v>53</v>
      </c>
      <c r="E178" s="9" t="s">
        <v>20</v>
      </c>
      <c r="F178" s="11">
        <v>0.17828703703703705</v>
      </c>
      <c r="S178">
        <v>9</v>
      </c>
      <c r="T178" t="s">
        <v>30</v>
      </c>
      <c r="U178">
        <v>2023</v>
      </c>
      <c r="V178" t="s">
        <v>23</v>
      </c>
    </row>
    <row r="179" spans="1:22" x14ac:dyDescent="0.25">
      <c r="A179" s="9">
        <v>174</v>
      </c>
      <c r="B179" s="10">
        <v>45151</v>
      </c>
      <c r="C179" s="9" t="s">
        <v>52</v>
      </c>
      <c r="D179" s="9" t="s">
        <v>53</v>
      </c>
      <c r="E179" s="9" t="s">
        <v>20</v>
      </c>
      <c r="F179" s="11">
        <v>0.17075231481481482</v>
      </c>
      <c r="S179">
        <v>13</v>
      </c>
      <c r="T179" t="s">
        <v>31</v>
      </c>
      <c r="U179">
        <v>2023</v>
      </c>
      <c r="V179" t="s">
        <v>23</v>
      </c>
    </row>
    <row r="180" spans="1:22" x14ac:dyDescent="0.25">
      <c r="A180" s="9">
        <v>175</v>
      </c>
      <c r="B180" s="10">
        <v>45166</v>
      </c>
      <c r="C180" s="9" t="s">
        <v>287</v>
      </c>
      <c r="D180" s="9" t="s">
        <v>107</v>
      </c>
      <c r="E180" s="9" t="s">
        <v>20</v>
      </c>
      <c r="F180" s="11">
        <v>0.16184027777777779</v>
      </c>
      <c r="S180">
        <v>27</v>
      </c>
      <c r="T180" t="s">
        <v>31</v>
      </c>
      <c r="U180">
        <v>2023</v>
      </c>
      <c r="V180" t="s">
        <v>23</v>
      </c>
    </row>
    <row r="181" spans="1:22" x14ac:dyDescent="0.25">
      <c r="A181" s="9"/>
      <c r="B181" s="10"/>
      <c r="C181" s="9"/>
      <c r="D181" s="9"/>
      <c r="E181" s="9"/>
      <c r="F181" s="11"/>
    </row>
    <row r="182" spans="1:22" x14ac:dyDescent="0.25">
      <c r="A182" s="9"/>
      <c r="B182" s="10"/>
      <c r="C182" s="9"/>
      <c r="D182" s="9"/>
      <c r="E182" s="9"/>
      <c r="F182" s="11"/>
    </row>
    <row r="183" spans="1:22" x14ac:dyDescent="0.25">
      <c r="A183" s="9"/>
      <c r="B183" s="10"/>
      <c r="C183" s="9"/>
      <c r="D183" s="9"/>
      <c r="E183" s="9"/>
      <c r="F183" s="11"/>
    </row>
    <row r="184" spans="1:22" ht="15" customHeight="1" x14ac:dyDescent="0.25">
      <c r="A184" s="9"/>
      <c r="B184" s="10"/>
      <c r="C184" s="9"/>
      <c r="D184" s="9"/>
      <c r="E184" s="9"/>
      <c r="F184" s="11"/>
    </row>
    <row r="185" spans="1:22" x14ac:dyDescent="0.25">
      <c r="A185" s="9"/>
      <c r="B185" s="10"/>
      <c r="C185" s="9"/>
      <c r="D185" s="9"/>
      <c r="E185" s="9"/>
      <c r="F185" s="11"/>
    </row>
    <row r="186" spans="1:22" x14ac:dyDescent="0.25">
      <c r="A186" s="9"/>
      <c r="B186" s="10"/>
      <c r="C186" s="9"/>
      <c r="D186" s="9"/>
      <c r="E186" s="9"/>
      <c r="F186" s="11"/>
    </row>
    <row r="187" spans="1:22" x14ac:dyDescent="0.25">
      <c r="A187" s="9"/>
      <c r="B187" s="10"/>
      <c r="C187" s="9"/>
      <c r="D187" s="9"/>
      <c r="E187" s="9"/>
      <c r="F187" s="11"/>
    </row>
    <row r="188" spans="1:22" x14ac:dyDescent="0.25">
      <c r="A188" s="9"/>
      <c r="B188" s="10"/>
      <c r="C188" s="9"/>
      <c r="D188" s="9"/>
      <c r="E188" s="9"/>
      <c r="F188" s="11"/>
    </row>
    <row r="189" spans="1:22" x14ac:dyDescent="0.25">
      <c r="A189" s="9"/>
      <c r="B189" s="10"/>
      <c r="C189" s="9"/>
      <c r="D189" s="9"/>
      <c r="E189" s="9"/>
      <c r="F189" s="11"/>
    </row>
    <row r="190" spans="1:22" x14ac:dyDescent="0.25">
      <c r="A190" s="9"/>
      <c r="B190" s="10"/>
      <c r="C190" s="9"/>
      <c r="D190" s="9"/>
      <c r="E190" s="9"/>
      <c r="F190" s="11"/>
    </row>
    <row r="191" spans="1:22" x14ac:dyDescent="0.25">
      <c r="A191" s="9"/>
      <c r="B191" s="10"/>
      <c r="C191" s="9"/>
      <c r="D191" s="9"/>
      <c r="E191" s="9"/>
      <c r="F191" s="11"/>
    </row>
    <row r="192" spans="1:22" x14ac:dyDescent="0.25">
      <c r="A192" s="9"/>
      <c r="B192" s="10"/>
      <c r="C192" s="9"/>
      <c r="D192" s="9"/>
      <c r="E192" s="9"/>
      <c r="F192" s="11"/>
    </row>
    <row r="193" spans="1:6" x14ac:dyDescent="0.25">
      <c r="A193" s="9"/>
      <c r="B193" s="10"/>
      <c r="C193" s="9"/>
      <c r="D193" s="9"/>
      <c r="E193" s="9"/>
      <c r="F193" s="11"/>
    </row>
    <row r="194" spans="1:6" x14ac:dyDescent="0.25">
      <c r="A194" s="9"/>
      <c r="B194" s="10"/>
      <c r="C194" s="9"/>
      <c r="D194" s="9"/>
      <c r="E194" s="9"/>
      <c r="F194" s="11"/>
    </row>
    <row r="195" spans="1:6" x14ac:dyDescent="0.25">
      <c r="A195" s="9"/>
      <c r="B195" s="10"/>
      <c r="C195" s="9"/>
      <c r="D195" s="9"/>
      <c r="E195" s="9"/>
      <c r="F195" s="11"/>
    </row>
    <row r="196" spans="1:6" ht="15" customHeight="1" x14ac:dyDescent="0.25">
      <c r="A196" s="9"/>
      <c r="B196" s="10"/>
      <c r="C196" s="9"/>
      <c r="D196" s="9"/>
      <c r="E196" s="9"/>
      <c r="F196" s="11"/>
    </row>
    <row r="197" spans="1:6" x14ac:dyDescent="0.25">
      <c r="A197" s="9"/>
      <c r="B197" s="10"/>
      <c r="C197" s="9"/>
      <c r="D197" s="9"/>
      <c r="E197" s="9"/>
      <c r="F197" s="11"/>
    </row>
    <row r="198" spans="1:6" x14ac:dyDescent="0.25">
      <c r="A198" s="9"/>
      <c r="B198" s="10"/>
      <c r="C198" s="9"/>
      <c r="D198" s="9"/>
      <c r="E198" s="9"/>
      <c r="F198" s="11"/>
    </row>
    <row r="199" spans="1:6" x14ac:dyDescent="0.25">
      <c r="A199" s="9"/>
      <c r="B199" s="10"/>
      <c r="C199" s="9"/>
      <c r="D199" s="9"/>
      <c r="E199" s="9"/>
      <c r="F199" s="11"/>
    </row>
    <row r="200" spans="1:6" x14ac:dyDescent="0.25">
      <c r="A200" s="9"/>
      <c r="B200" s="10"/>
      <c r="C200" s="9"/>
      <c r="D200" s="9"/>
      <c r="E200" s="9"/>
      <c r="F200" s="11"/>
    </row>
    <row r="201" spans="1:6" x14ac:dyDescent="0.25">
      <c r="A201" s="9"/>
      <c r="B201" s="10"/>
      <c r="C201" s="9"/>
      <c r="D201" s="9"/>
      <c r="E201" s="9"/>
      <c r="F201" s="11"/>
    </row>
    <row r="202" spans="1:6" x14ac:dyDescent="0.25">
      <c r="A202" s="9"/>
      <c r="B202" s="10"/>
      <c r="C202" s="9"/>
      <c r="D202" s="9"/>
      <c r="E202" s="9"/>
      <c r="F202" s="11"/>
    </row>
    <row r="203" spans="1:6" ht="15" customHeight="1" x14ac:dyDescent="0.25">
      <c r="A203" s="9"/>
      <c r="B203" s="10"/>
      <c r="C203" s="9"/>
      <c r="D203" s="9"/>
      <c r="E203" s="9"/>
      <c r="F203" s="11"/>
    </row>
    <row r="204" spans="1:6" x14ac:dyDescent="0.25">
      <c r="A204" s="9"/>
      <c r="B204" s="10"/>
      <c r="C204" s="9"/>
      <c r="D204" s="9"/>
      <c r="E204" s="9"/>
      <c r="F204" s="11"/>
    </row>
    <row r="205" spans="1:6" x14ac:dyDescent="0.25">
      <c r="A205" s="9"/>
      <c r="B205" s="10"/>
      <c r="C205" s="9"/>
      <c r="D205" s="9"/>
      <c r="E205" s="9"/>
      <c r="F205" s="11"/>
    </row>
    <row r="206" spans="1:6" x14ac:dyDescent="0.25">
      <c r="A206" s="9"/>
      <c r="B206" s="10"/>
      <c r="C206" s="9"/>
      <c r="D206" s="9"/>
      <c r="E206" s="9"/>
      <c r="F206" s="11"/>
    </row>
    <row r="207" spans="1:6" x14ac:dyDescent="0.25">
      <c r="A207" s="9"/>
      <c r="B207" s="10"/>
      <c r="C207" s="9"/>
      <c r="D207" s="9"/>
      <c r="E207" s="9"/>
      <c r="F207" s="11"/>
    </row>
    <row r="208" spans="1:6" x14ac:dyDescent="0.25">
      <c r="A208" s="9"/>
      <c r="B208" s="10"/>
      <c r="C208" s="9"/>
      <c r="D208" s="9"/>
      <c r="E208" s="9"/>
      <c r="F208" s="11"/>
    </row>
    <row r="209" spans="1:6" x14ac:dyDescent="0.25">
      <c r="A209" s="9"/>
      <c r="B209" s="10"/>
      <c r="C209" s="9"/>
      <c r="D209" s="9"/>
      <c r="E209" s="9"/>
      <c r="F209" s="11"/>
    </row>
    <row r="210" spans="1:6" x14ac:dyDescent="0.25">
      <c r="A210" s="9"/>
      <c r="B210" s="10"/>
      <c r="C210" s="9"/>
      <c r="D210" s="9"/>
      <c r="E210" s="9"/>
      <c r="F210" s="11"/>
    </row>
    <row r="211" spans="1:6" x14ac:dyDescent="0.25">
      <c r="A211" s="9"/>
      <c r="B211" s="10"/>
      <c r="C211" s="9"/>
      <c r="D211" s="9"/>
      <c r="E211" s="9"/>
      <c r="F211" s="11"/>
    </row>
    <row r="212" spans="1:6" x14ac:dyDescent="0.25">
      <c r="A212" s="9"/>
      <c r="B212" s="10"/>
      <c r="C212" s="9"/>
      <c r="D212" s="9"/>
      <c r="E212" s="9"/>
      <c r="F212" s="11"/>
    </row>
    <row r="213" spans="1:6" x14ac:dyDescent="0.25">
      <c r="A213" s="9"/>
      <c r="B213" s="10"/>
      <c r="C213" s="9"/>
      <c r="D213" s="9"/>
      <c r="E213" s="9"/>
      <c r="F213" s="11"/>
    </row>
    <row r="214" spans="1:6" ht="15" customHeight="1" x14ac:dyDescent="0.25">
      <c r="A214" s="9"/>
      <c r="B214" s="10"/>
      <c r="C214" s="9"/>
      <c r="D214" s="9"/>
      <c r="E214" s="9"/>
      <c r="F214" s="11"/>
    </row>
    <row r="215" spans="1:6" x14ac:dyDescent="0.25">
      <c r="A215" s="9"/>
      <c r="B215" s="10"/>
      <c r="C215" s="9"/>
      <c r="D215" s="9"/>
      <c r="E215" s="9"/>
      <c r="F215" s="11"/>
    </row>
    <row r="216" spans="1:6" x14ac:dyDescent="0.25">
      <c r="A216" s="9"/>
      <c r="B216" s="10"/>
      <c r="C216" s="9"/>
      <c r="D216" s="9"/>
      <c r="E216" s="9"/>
      <c r="F216" s="11"/>
    </row>
    <row r="217" spans="1:6" ht="15" customHeight="1" x14ac:dyDescent="0.25">
      <c r="A217" s="9"/>
      <c r="B217" s="10"/>
      <c r="C217" s="9"/>
      <c r="D217" s="9"/>
      <c r="E217" s="9"/>
      <c r="F217" s="11"/>
    </row>
    <row r="218" spans="1:6" ht="13.5" customHeight="1" x14ac:dyDescent="0.25">
      <c r="A218" s="9"/>
      <c r="B218" s="10"/>
      <c r="C218" s="9"/>
      <c r="D218" s="9"/>
      <c r="E218" s="9"/>
      <c r="F218" s="11"/>
    </row>
    <row r="219" spans="1:6" x14ac:dyDescent="0.25">
      <c r="A219" s="9"/>
      <c r="B219" s="10"/>
      <c r="C219" s="9"/>
      <c r="D219" s="9"/>
      <c r="E219" s="9"/>
      <c r="F219" s="11"/>
    </row>
    <row r="220" spans="1:6" x14ac:dyDescent="0.25">
      <c r="A220" s="9"/>
      <c r="B220" s="10"/>
      <c r="C220" s="9"/>
      <c r="D220" s="9"/>
      <c r="E220" s="9"/>
      <c r="F220" s="11"/>
    </row>
    <row r="221" spans="1:6" x14ac:dyDescent="0.25">
      <c r="A221" s="9"/>
      <c r="B221" s="10"/>
      <c r="C221" s="9"/>
      <c r="D221" s="9"/>
      <c r="E221" s="9"/>
      <c r="F221" s="11"/>
    </row>
    <row r="222" spans="1:6" x14ac:dyDescent="0.25">
      <c r="A222" s="9"/>
      <c r="B222" s="10"/>
      <c r="C222" s="9"/>
      <c r="D222" s="9"/>
      <c r="E222" s="9"/>
      <c r="F222" s="11"/>
    </row>
    <row r="223" spans="1:6" x14ac:dyDescent="0.25">
      <c r="A223" s="9"/>
      <c r="B223" s="10"/>
      <c r="C223" s="9"/>
      <c r="D223" s="9"/>
      <c r="E223" s="9"/>
      <c r="F223" s="11"/>
    </row>
    <row r="224" spans="1:6" x14ac:dyDescent="0.25">
      <c r="A224" s="9"/>
      <c r="B224" s="10"/>
      <c r="C224" s="9"/>
      <c r="D224" s="9"/>
      <c r="E224" s="9"/>
      <c r="F224" s="11"/>
    </row>
    <row r="225" spans="1:6" x14ac:dyDescent="0.25">
      <c r="A225" s="9"/>
      <c r="B225" s="10"/>
      <c r="C225" s="9"/>
      <c r="D225" s="9"/>
      <c r="E225" s="9"/>
      <c r="F225" s="11"/>
    </row>
    <row r="226" spans="1:6" x14ac:dyDescent="0.25">
      <c r="A226" s="9"/>
      <c r="B226" s="10"/>
      <c r="C226" s="9"/>
      <c r="D226" s="9"/>
      <c r="E226" s="9"/>
      <c r="F226" s="11"/>
    </row>
    <row r="227" spans="1:6" x14ac:dyDescent="0.25">
      <c r="A227" s="9"/>
      <c r="B227" s="10"/>
      <c r="C227" s="9"/>
      <c r="D227" s="9"/>
      <c r="E227" s="9"/>
      <c r="F227" s="11"/>
    </row>
    <row r="228" spans="1:6" x14ac:dyDescent="0.25">
      <c r="A228" s="9"/>
      <c r="B228" s="10"/>
      <c r="C228" s="9"/>
      <c r="D228" s="9"/>
      <c r="E228" s="9"/>
      <c r="F228" s="11"/>
    </row>
    <row r="229" spans="1:6" x14ac:dyDescent="0.25">
      <c r="A229" s="9"/>
      <c r="B229" s="10"/>
      <c r="C229" s="9"/>
      <c r="D229" s="9"/>
      <c r="E229" s="9"/>
      <c r="F229" s="11"/>
    </row>
    <row r="230" spans="1:6" ht="15" customHeight="1" x14ac:dyDescent="0.25">
      <c r="A230" s="9"/>
      <c r="B230" s="10"/>
      <c r="C230" s="9"/>
      <c r="D230" s="9"/>
      <c r="E230" s="9"/>
      <c r="F230" s="11"/>
    </row>
    <row r="231" spans="1:6" x14ac:dyDescent="0.25">
      <c r="A231" s="9"/>
      <c r="B231" s="10"/>
      <c r="C231" s="9"/>
      <c r="D231" s="9"/>
      <c r="E231" s="9"/>
      <c r="F231" s="11"/>
    </row>
    <row r="232" spans="1:6" x14ac:dyDescent="0.25">
      <c r="A232" s="9"/>
      <c r="B232" s="10"/>
      <c r="C232" s="9"/>
      <c r="D232" s="9"/>
      <c r="E232" s="9"/>
      <c r="F232" s="11"/>
    </row>
    <row r="233" spans="1:6" x14ac:dyDescent="0.25">
      <c r="A233" s="9"/>
      <c r="B233" s="10"/>
      <c r="C233" s="9"/>
      <c r="D233" s="9"/>
      <c r="E233" s="9"/>
      <c r="F233" s="11"/>
    </row>
    <row r="234" spans="1:6" x14ac:dyDescent="0.25">
      <c r="A234" s="9"/>
      <c r="B234" s="10"/>
      <c r="C234" s="9"/>
      <c r="D234" s="9"/>
      <c r="E234" s="9"/>
      <c r="F234" s="11"/>
    </row>
    <row r="235" spans="1:6" x14ac:dyDescent="0.25">
      <c r="A235" s="9"/>
      <c r="B235" s="10"/>
      <c r="C235" s="9"/>
      <c r="D235" s="9"/>
      <c r="E235" s="9"/>
      <c r="F235" s="11"/>
    </row>
    <row r="236" spans="1:6" x14ac:dyDescent="0.25">
      <c r="A236" s="9"/>
      <c r="B236" s="10"/>
      <c r="C236" s="9"/>
      <c r="D236" s="9"/>
      <c r="E236" s="9"/>
      <c r="F236" s="11"/>
    </row>
    <row r="237" spans="1:6" x14ac:dyDescent="0.25">
      <c r="A237" s="9"/>
      <c r="B237" s="10"/>
      <c r="C237" s="9"/>
      <c r="D237" s="9"/>
      <c r="E237" s="9"/>
      <c r="F237" s="11"/>
    </row>
    <row r="238" spans="1:6" x14ac:dyDescent="0.25">
      <c r="A238" s="9"/>
      <c r="B238" s="10"/>
      <c r="C238" s="9"/>
      <c r="D238" s="9"/>
      <c r="E238" s="9"/>
      <c r="F238" s="11"/>
    </row>
    <row r="239" spans="1:6" x14ac:dyDescent="0.25">
      <c r="A239" s="9"/>
      <c r="B239" s="10"/>
      <c r="C239" s="9"/>
      <c r="D239" s="9"/>
      <c r="E239" s="9"/>
      <c r="F239" s="11"/>
    </row>
    <row r="240" spans="1:6" x14ac:dyDescent="0.25">
      <c r="A240" s="9"/>
      <c r="B240" s="10"/>
      <c r="C240" s="9"/>
      <c r="D240" s="9"/>
      <c r="E240" s="9"/>
      <c r="F240" s="11"/>
    </row>
    <row r="241" spans="1:6" x14ac:dyDescent="0.25">
      <c r="A241" s="9"/>
      <c r="B241" s="10"/>
      <c r="C241" s="9"/>
      <c r="D241" s="9"/>
      <c r="E241" s="9"/>
      <c r="F241" s="11"/>
    </row>
    <row r="242" spans="1:6" x14ac:dyDescent="0.25">
      <c r="A242" s="9"/>
      <c r="B242" s="10"/>
      <c r="C242" s="9"/>
      <c r="D242" s="9"/>
      <c r="E242" s="9"/>
      <c r="F242" s="11"/>
    </row>
    <row r="243" spans="1:6" x14ac:dyDescent="0.25">
      <c r="A243" s="9"/>
      <c r="B243" s="10"/>
      <c r="C243" s="9"/>
      <c r="D243" s="9"/>
      <c r="E243" s="9"/>
      <c r="F243" s="11"/>
    </row>
    <row r="244" spans="1:6" x14ac:dyDescent="0.25">
      <c r="A244" s="9"/>
      <c r="B244" s="10"/>
      <c r="C244" s="9"/>
      <c r="D244" s="9"/>
      <c r="E244" s="9"/>
      <c r="F244" s="11"/>
    </row>
    <row r="245" spans="1:6" x14ac:dyDescent="0.25">
      <c r="A245" s="9"/>
      <c r="B245" s="10"/>
      <c r="C245" s="9"/>
      <c r="D245" s="9"/>
      <c r="E245" s="9"/>
      <c r="F245" s="11"/>
    </row>
    <row r="246" spans="1:6" x14ac:dyDescent="0.25">
      <c r="A246" s="9"/>
      <c r="B246" s="10"/>
      <c r="C246" s="9"/>
      <c r="D246" s="9"/>
      <c r="E246" s="9"/>
      <c r="F246" s="11"/>
    </row>
    <row r="247" spans="1:6" x14ac:dyDescent="0.25">
      <c r="A247" s="9"/>
      <c r="B247" s="10"/>
      <c r="C247" s="9"/>
      <c r="D247" s="9"/>
      <c r="E247" s="9"/>
      <c r="F247" s="11"/>
    </row>
    <row r="248" spans="1:6" x14ac:dyDescent="0.25">
      <c r="A248" s="9"/>
      <c r="B248" s="10"/>
      <c r="C248" s="9"/>
      <c r="D248" s="9"/>
      <c r="E248" s="9"/>
      <c r="F248" s="11"/>
    </row>
    <row r="249" spans="1:6" x14ac:dyDescent="0.25">
      <c r="A249" s="9"/>
      <c r="B249" s="10"/>
      <c r="C249" s="9"/>
      <c r="D249" s="9"/>
      <c r="E249" s="9"/>
      <c r="F249" s="11"/>
    </row>
    <row r="250" spans="1:6" x14ac:dyDescent="0.25">
      <c r="A250" s="9"/>
      <c r="B250" s="10"/>
      <c r="C250" s="9"/>
      <c r="D250" s="9"/>
      <c r="E250" s="9"/>
      <c r="F250" s="11"/>
    </row>
    <row r="251" spans="1:6" x14ac:dyDescent="0.25">
      <c r="A251" s="9"/>
      <c r="B251" s="10"/>
      <c r="C251" s="9"/>
      <c r="D251" s="9"/>
      <c r="E251" s="9"/>
      <c r="F251" s="11"/>
    </row>
    <row r="252" spans="1:6" x14ac:dyDescent="0.25">
      <c r="A252" s="9"/>
      <c r="B252" s="10"/>
      <c r="C252" s="9"/>
      <c r="D252" s="9"/>
      <c r="E252" s="9"/>
      <c r="F252" s="11"/>
    </row>
    <row r="253" spans="1:6" x14ac:dyDescent="0.25">
      <c r="A253" s="9"/>
      <c r="B253" s="10"/>
      <c r="C253" s="9"/>
      <c r="D253" s="9"/>
      <c r="E253" s="9"/>
      <c r="F253" s="11"/>
    </row>
    <row r="254" spans="1:6" x14ac:dyDescent="0.25">
      <c r="A254" s="9"/>
      <c r="B254" s="10"/>
      <c r="C254" s="9"/>
      <c r="D254" s="9"/>
      <c r="E254" s="9"/>
      <c r="F254" s="11"/>
    </row>
    <row r="255" spans="1:6" ht="15" customHeight="1" x14ac:dyDescent="0.25">
      <c r="A255" s="9"/>
      <c r="B255" s="10"/>
      <c r="C255" s="9"/>
      <c r="D255" s="9"/>
      <c r="E255" s="9"/>
      <c r="F255" s="11"/>
    </row>
    <row r="256" spans="1:6" x14ac:dyDescent="0.25">
      <c r="A256" s="9"/>
      <c r="B256" s="10"/>
      <c r="C256" s="9"/>
      <c r="D256" s="9"/>
      <c r="E256" s="9"/>
      <c r="F256" s="11"/>
    </row>
    <row r="257" spans="1:6" x14ac:dyDescent="0.25">
      <c r="A257" s="9"/>
      <c r="B257" s="10"/>
      <c r="C257" s="9"/>
      <c r="D257" s="9"/>
      <c r="E257" s="9"/>
      <c r="F257" s="11"/>
    </row>
    <row r="258" spans="1:6" x14ac:dyDescent="0.25">
      <c r="A258" s="9"/>
      <c r="B258" s="10"/>
      <c r="C258" s="9"/>
      <c r="D258" s="9"/>
      <c r="E258" s="9"/>
      <c r="F258" s="11"/>
    </row>
    <row r="259" spans="1:6" x14ac:dyDescent="0.25">
      <c r="A259" s="9"/>
      <c r="B259" s="10"/>
      <c r="C259" s="9"/>
      <c r="D259" s="9"/>
      <c r="E259" s="9"/>
      <c r="F259" s="11"/>
    </row>
    <row r="260" spans="1:6" ht="15" customHeight="1" x14ac:dyDescent="0.25">
      <c r="A260" s="9"/>
      <c r="B260" s="10"/>
      <c r="C260" s="9"/>
      <c r="D260" s="9"/>
      <c r="E260" s="9"/>
      <c r="F260" s="11"/>
    </row>
    <row r="261" spans="1:6" x14ac:dyDescent="0.25">
      <c r="A261" s="9"/>
      <c r="B261" s="10"/>
      <c r="C261" s="9"/>
      <c r="D261" s="9"/>
      <c r="E261" s="9"/>
      <c r="F261" s="11"/>
    </row>
    <row r="262" spans="1:6" x14ac:dyDescent="0.25">
      <c r="A262" s="9"/>
      <c r="B262" s="10"/>
      <c r="C262" s="9"/>
      <c r="D262" s="9"/>
      <c r="E262" s="9"/>
      <c r="F262" s="11"/>
    </row>
    <row r="263" spans="1:6" x14ac:dyDescent="0.25">
      <c r="A263" s="9"/>
      <c r="B263" s="10"/>
      <c r="C263" s="9"/>
      <c r="D263" s="9"/>
      <c r="E263" s="9"/>
      <c r="F263" s="11"/>
    </row>
    <row r="264" spans="1:6" ht="15" customHeight="1" x14ac:dyDescent="0.25">
      <c r="A264" s="9"/>
      <c r="B264" s="10"/>
      <c r="C264" s="9"/>
      <c r="D264" s="9"/>
      <c r="E264" s="9"/>
      <c r="F264" s="11"/>
    </row>
    <row r="265" spans="1:6" ht="15" customHeight="1" x14ac:dyDescent="0.25">
      <c r="A265" s="9"/>
      <c r="B265" s="10"/>
      <c r="C265" s="9"/>
      <c r="D265" s="9"/>
      <c r="E265" s="9"/>
      <c r="F265" s="11"/>
    </row>
    <row r="266" spans="1:6" ht="15" customHeight="1" x14ac:dyDescent="0.25">
      <c r="A266" s="9"/>
      <c r="B266" s="10"/>
      <c r="C266" s="9"/>
      <c r="D266" s="9"/>
      <c r="E266" s="9"/>
      <c r="F266" s="11"/>
    </row>
    <row r="267" spans="1:6" ht="15" customHeight="1" x14ac:dyDescent="0.25">
      <c r="A267" s="9"/>
      <c r="B267" s="10"/>
      <c r="C267" s="9"/>
      <c r="D267" s="9"/>
      <c r="E267" s="9"/>
      <c r="F267" s="11"/>
    </row>
    <row r="268" spans="1:6" x14ac:dyDescent="0.25">
      <c r="A268" s="9"/>
      <c r="B268" s="10"/>
      <c r="C268" s="9"/>
      <c r="D268" s="9"/>
      <c r="E268" s="9"/>
      <c r="F268" s="11"/>
    </row>
    <row r="269" spans="1:6" x14ac:dyDescent="0.25">
      <c r="A269" s="9"/>
      <c r="B269" s="10"/>
      <c r="C269" s="9"/>
      <c r="D269" s="9"/>
      <c r="E269" s="9"/>
      <c r="F269" s="11"/>
    </row>
    <row r="270" spans="1:6" x14ac:dyDescent="0.25">
      <c r="A270" s="9"/>
      <c r="B270" s="10"/>
      <c r="C270" s="9"/>
      <c r="D270" s="9"/>
      <c r="E270" s="9"/>
      <c r="F270" s="11"/>
    </row>
    <row r="271" spans="1:6" ht="15" customHeight="1" x14ac:dyDescent="0.25">
      <c r="A271" s="9"/>
      <c r="B271" s="10"/>
      <c r="C271" s="9"/>
      <c r="D271" s="9"/>
      <c r="E271" s="9"/>
      <c r="F271" s="11"/>
    </row>
    <row r="272" spans="1:6" x14ac:dyDescent="0.25">
      <c r="A272" s="9"/>
      <c r="B272" s="10"/>
      <c r="C272" s="9"/>
      <c r="D272" s="9"/>
      <c r="E272" s="9"/>
      <c r="F272" s="11"/>
    </row>
    <row r="273" spans="1:6" ht="15" customHeight="1" x14ac:dyDescent="0.25">
      <c r="A273" s="9"/>
      <c r="B273" s="10"/>
      <c r="C273" s="9"/>
      <c r="D273" s="9"/>
      <c r="E273" s="9"/>
      <c r="F273" s="11"/>
    </row>
    <row r="274" spans="1:6" x14ac:dyDescent="0.25">
      <c r="A274" s="9"/>
      <c r="B274" s="10"/>
      <c r="C274" s="9"/>
      <c r="D274" s="9"/>
      <c r="E274" s="9"/>
      <c r="F274" s="11"/>
    </row>
    <row r="275" spans="1:6" x14ac:dyDescent="0.25">
      <c r="A275" s="9"/>
      <c r="B275" s="10"/>
      <c r="C275" s="9"/>
      <c r="D275" s="9"/>
      <c r="E275" s="9"/>
      <c r="F275" s="11"/>
    </row>
    <row r="276" spans="1:6" x14ac:dyDescent="0.25">
      <c r="A276" s="9"/>
      <c r="B276" s="10"/>
      <c r="C276" s="9"/>
      <c r="D276" s="9"/>
      <c r="E276" s="9"/>
      <c r="F276" s="11"/>
    </row>
    <row r="277" spans="1:6" x14ac:dyDescent="0.25">
      <c r="A277" s="9"/>
      <c r="B277" s="10"/>
      <c r="C277" s="9"/>
      <c r="D277" s="9"/>
      <c r="E277" s="9"/>
      <c r="F277" s="11"/>
    </row>
    <row r="278" spans="1:6" x14ac:dyDescent="0.25">
      <c r="A278" s="9"/>
      <c r="B278" s="10"/>
      <c r="C278" s="9"/>
      <c r="D278" s="9"/>
      <c r="E278" s="9"/>
      <c r="F278" s="11"/>
    </row>
    <row r="279" spans="1:6" x14ac:dyDescent="0.25">
      <c r="A279" s="9"/>
      <c r="B279" s="10"/>
      <c r="C279" s="9"/>
      <c r="D279" s="9"/>
      <c r="E279" s="9"/>
      <c r="F279" s="11"/>
    </row>
    <row r="280" spans="1:6" x14ac:dyDescent="0.25">
      <c r="A280" s="9"/>
      <c r="B280" s="10"/>
      <c r="C280" s="9"/>
      <c r="D280" s="9"/>
      <c r="E280" s="9"/>
      <c r="F280" s="11"/>
    </row>
    <row r="281" spans="1:6" ht="15" customHeight="1" x14ac:dyDescent="0.25">
      <c r="A281" s="9"/>
      <c r="B281" s="10"/>
      <c r="C281" s="9"/>
      <c r="D281" s="9"/>
      <c r="E281" s="9"/>
      <c r="F281" s="11"/>
    </row>
    <row r="282" spans="1:6" ht="15" customHeight="1" x14ac:dyDescent="0.25">
      <c r="A282" s="9"/>
      <c r="B282" s="10"/>
      <c r="C282" s="9"/>
      <c r="D282" s="9"/>
      <c r="E282" s="9"/>
      <c r="F282" s="11"/>
    </row>
    <row r="283" spans="1:6" ht="15" customHeight="1" x14ac:dyDescent="0.25">
      <c r="A283" s="9"/>
      <c r="B283" s="10"/>
      <c r="C283" s="9"/>
      <c r="D283" s="9"/>
      <c r="E283" s="9"/>
      <c r="F283" s="11"/>
    </row>
    <row r="284" spans="1:6" x14ac:dyDescent="0.25">
      <c r="A284" s="9"/>
      <c r="B284" s="10"/>
      <c r="C284" s="9"/>
      <c r="D284" s="9"/>
      <c r="E284" s="9"/>
      <c r="F284" s="11"/>
    </row>
    <row r="285" spans="1:6" x14ac:dyDescent="0.25">
      <c r="A285" s="9"/>
      <c r="B285" s="10"/>
      <c r="C285" s="9"/>
      <c r="D285" s="9"/>
      <c r="E285" s="9"/>
      <c r="F285" s="11"/>
    </row>
    <row r="286" spans="1:6" x14ac:dyDescent="0.25">
      <c r="A286" s="9"/>
      <c r="B286" s="10"/>
      <c r="C286" s="9"/>
      <c r="D286" s="9"/>
      <c r="E286" s="9"/>
      <c r="F286" s="11"/>
    </row>
    <row r="287" spans="1:6" x14ac:dyDescent="0.25">
      <c r="A287" s="9"/>
      <c r="B287" s="10"/>
      <c r="C287" s="9"/>
      <c r="D287" s="9"/>
      <c r="E287" s="9"/>
      <c r="F287" s="11"/>
    </row>
    <row r="288" spans="1:6" ht="15" customHeight="1" x14ac:dyDescent="0.25">
      <c r="A288" s="9"/>
      <c r="B288" s="10"/>
      <c r="C288" s="9"/>
      <c r="D288" s="9"/>
      <c r="E288" s="9"/>
      <c r="F288" s="11"/>
    </row>
    <row r="289" spans="1:6" x14ac:dyDescent="0.25">
      <c r="A289" s="9"/>
      <c r="B289" s="10"/>
      <c r="C289" s="9"/>
      <c r="D289" s="9"/>
      <c r="E289" s="9"/>
      <c r="F289" s="11"/>
    </row>
    <row r="290" spans="1:6" x14ac:dyDescent="0.25">
      <c r="A290" s="9"/>
      <c r="B290" s="10"/>
      <c r="C290" s="9"/>
      <c r="D290" s="9"/>
      <c r="E290" s="9"/>
      <c r="F290" s="11"/>
    </row>
    <row r="291" spans="1:6" x14ac:dyDescent="0.25">
      <c r="A291" s="9"/>
      <c r="B291" s="10"/>
      <c r="C291" s="9"/>
      <c r="D291" s="9"/>
      <c r="E291" s="9"/>
      <c r="F291" s="11"/>
    </row>
    <row r="292" spans="1:6" x14ac:dyDescent="0.25">
      <c r="A292" s="9"/>
      <c r="B292" s="10"/>
      <c r="C292" s="9"/>
      <c r="D292" s="9"/>
      <c r="E292" s="9"/>
      <c r="F292" s="11"/>
    </row>
    <row r="293" spans="1:6" x14ac:dyDescent="0.25">
      <c r="A293" s="9"/>
      <c r="B293" s="10"/>
      <c r="C293" s="9"/>
      <c r="D293" s="9"/>
      <c r="E293" s="9"/>
      <c r="F293" s="11"/>
    </row>
    <row r="294" spans="1:6" x14ac:dyDescent="0.25">
      <c r="A294" s="9"/>
      <c r="B294" s="10"/>
      <c r="C294" s="9"/>
      <c r="D294" s="9"/>
      <c r="E294" s="9"/>
      <c r="F294" s="11"/>
    </row>
    <row r="295" spans="1:6" ht="15" customHeight="1" x14ac:dyDescent="0.25">
      <c r="A295" s="9"/>
      <c r="B295" s="10"/>
      <c r="C295" s="9"/>
      <c r="D295" s="9"/>
      <c r="E295" s="9"/>
      <c r="F295" s="11"/>
    </row>
    <row r="296" spans="1:6" x14ac:dyDescent="0.25">
      <c r="A296" s="9"/>
      <c r="B296" s="10"/>
      <c r="C296" s="9"/>
      <c r="D296" s="9"/>
      <c r="E296" s="9"/>
      <c r="F296" s="11"/>
    </row>
    <row r="297" spans="1:6" ht="15" customHeight="1" x14ac:dyDescent="0.25">
      <c r="A297" s="9"/>
      <c r="B297" s="10"/>
      <c r="C297" s="9"/>
      <c r="D297" s="9"/>
      <c r="E297" s="9"/>
      <c r="F297" s="11"/>
    </row>
    <row r="298" spans="1:6" x14ac:dyDescent="0.25">
      <c r="A298" s="9"/>
      <c r="B298" s="10"/>
      <c r="C298" s="9"/>
      <c r="D298" s="9"/>
      <c r="E298" s="9"/>
      <c r="F298" s="11"/>
    </row>
    <row r="299" spans="1:6" x14ac:dyDescent="0.25">
      <c r="A299" s="9"/>
      <c r="B299" s="10"/>
      <c r="C299" s="9"/>
      <c r="D299" s="9"/>
      <c r="E299" s="9"/>
      <c r="F299" s="11"/>
    </row>
    <row r="300" spans="1:6" x14ac:dyDescent="0.25">
      <c r="A300" s="9"/>
      <c r="B300" s="10"/>
      <c r="C300" s="9"/>
      <c r="D300" s="9"/>
      <c r="E300" s="9"/>
      <c r="F300" s="11"/>
    </row>
    <row r="301" spans="1:6" x14ac:dyDescent="0.25">
      <c r="A301" s="9"/>
      <c r="B301" s="10"/>
      <c r="C301" s="9"/>
      <c r="D301" s="9"/>
      <c r="E301" s="9"/>
      <c r="F301" s="11"/>
    </row>
    <row r="302" spans="1:6" x14ac:dyDescent="0.25">
      <c r="A302" s="9"/>
      <c r="B302" s="10"/>
      <c r="C302" s="9"/>
      <c r="D302" s="9"/>
      <c r="E302" s="9"/>
      <c r="F302" s="11"/>
    </row>
    <row r="303" spans="1:6" x14ac:dyDescent="0.25">
      <c r="A303" s="9"/>
      <c r="B303" s="10"/>
      <c r="C303" s="9"/>
      <c r="D303" s="9"/>
      <c r="E303" s="9"/>
      <c r="F303" s="11"/>
    </row>
    <row r="304" spans="1:6" x14ac:dyDescent="0.25">
      <c r="A304" s="9"/>
      <c r="B304" s="10"/>
      <c r="C304" s="9"/>
      <c r="D304" s="9"/>
      <c r="E304" s="9"/>
      <c r="F304" s="11"/>
    </row>
    <row r="305" spans="1:6" x14ac:dyDescent="0.25">
      <c r="A305" s="9"/>
      <c r="B305" s="10"/>
      <c r="C305" s="9"/>
      <c r="D305" s="9"/>
      <c r="E305" s="9"/>
      <c r="F305" s="11"/>
    </row>
    <row r="306" spans="1:6" ht="15" customHeight="1" x14ac:dyDescent="0.25">
      <c r="A306" s="9"/>
      <c r="B306" s="10"/>
      <c r="C306" s="9"/>
      <c r="D306" s="9"/>
      <c r="E306" s="9"/>
      <c r="F306" s="11"/>
    </row>
    <row r="307" spans="1:6" x14ac:dyDescent="0.25">
      <c r="A307" s="9"/>
      <c r="B307" s="10"/>
      <c r="C307" s="9"/>
      <c r="D307" s="9"/>
      <c r="E307" s="9"/>
      <c r="F307" s="11"/>
    </row>
    <row r="308" spans="1:6" x14ac:dyDescent="0.25">
      <c r="A308" s="9"/>
      <c r="B308" s="10"/>
      <c r="C308" s="9"/>
      <c r="D308" s="9"/>
      <c r="E308" s="9"/>
      <c r="F308" s="11"/>
    </row>
    <row r="309" spans="1:6" x14ac:dyDescent="0.25">
      <c r="A309" s="9"/>
      <c r="B309" s="10"/>
      <c r="C309" s="9"/>
      <c r="D309" s="9"/>
      <c r="E309" s="9"/>
      <c r="F309" s="11"/>
    </row>
    <row r="310" spans="1:6" ht="15" customHeight="1" x14ac:dyDescent="0.25">
      <c r="A310" s="9"/>
      <c r="B310" s="10"/>
      <c r="C310" s="9"/>
      <c r="D310" s="9"/>
      <c r="E310" s="9"/>
      <c r="F310" s="11"/>
    </row>
    <row r="311" spans="1:6" x14ac:dyDescent="0.25">
      <c r="A311" s="9"/>
      <c r="B311" s="10"/>
      <c r="C311" s="9"/>
      <c r="D311" s="9"/>
      <c r="E311" s="9"/>
      <c r="F311" s="11"/>
    </row>
    <row r="312" spans="1:6" x14ac:dyDescent="0.25">
      <c r="A312" s="9"/>
      <c r="B312" s="10"/>
      <c r="C312" s="9"/>
      <c r="D312" s="9"/>
      <c r="E312" s="9"/>
      <c r="F312" s="11"/>
    </row>
    <row r="313" spans="1:6" x14ac:dyDescent="0.25">
      <c r="A313" s="9"/>
      <c r="B313" s="10"/>
      <c r="C313" s="9"/>
      <c r="D313" s="9"/>
      <c r="E313" s="9"/>
      <c r="F313" s="11"/>
    </row>
    <row r="314" spans="1:6" x14ac:dyDescent="0.25">
      <c r="A314" s="9"/>
      <c r="B314" s="10"/>
      <c r="C314" s="9"/>
      <c r="D314" s="9"/>
      <c r="E314" s="9"/>
      <c r="F314" s="11"/>
    </row>
    <row r="315" spans="1:6" x14ac:dyDescent="0.25">
      <c r="A315" s="9"/>
      <c r="B315" s="10"/>
      <c r="C315" s="9"/>
      <c r="D315" s="9"/>
      <c r="E315" s="9"/>
      <c r="F315" s="11"/>
    </row>
    <row r="316" spans="1:6" x14ac:dyDescent="0.25">
      <c r="A316" s="9"/>
      <c r="B316" s="10"/>
      <c r="C316" s="9"/>
      <c r="D316" s="9"/>
      <c r="E316" s="9"/>
      <c r="F316" s="11"/>
    </row>
    <row r="317" spans="1:6" x14ac:dyDescent="0.25">
      <c r="A317" s="9"/>
      <c r="B317" s="10"/>
      <c r="C317" s="9"/>
      <c r="D317" s="9"/>
      <c r="E317" s="9"/>
      <c r="F317" s="11"/>
    </row>
    <row r="318" spans="1:6" x14ac:dyDescent="0.25">
      <c r="A318" s="9"/>
      <c r="B318" s="10"/>
      <c r="C318" s="9"/>
      <c r="D318" s="9"/>
      <c r="E318" s="9"/>
      <c r="F318" s="11"/>
    </row>
    <row r="319" spans="1:6" x14ac:dyDescent="0.25">
      <c r="A319" s="9"/>
      <c r="B319" s="10"/>
      <c r="C319" s="9"/>
      <c r="D319" s="9"/>
      <c r="E319" s="9"/>
      <c r="F319" s="11"/>
    </row>
    <row r="320" spans="1:6" x14ac:dyDescent="0.25">
      <c r="A320" s="9"/>
      <c r="B320" s="10"/>
      <c r="C320" s="9"/>
      <c r="D320" s="9"/>
      <c r="E320" s="9"/>
      <c r="F320" s="11"/>
    </row>
    <row r="321" spans="1:6" ht="15" customHeight="1" x14ac:dyDescent="0.25">
      <c r="A321" s="9"/>
      <c r="B321" s="10"/>
      <c r="C321" s="9"/>
      <c r="D321" s="9"/>
      <c r="E321" s="9"/>
      <c r="F321" s="11"/>
    </row>
    <row r="322" spans="1:6" ht="15" customHeight="1" x14ac:dyDescent="0.25">
      <c r="A322" s="9"/>
      <c r="B322" s="10"/>
      <c r="C322" s="9"/>
      <c r="D322" s="9"/>
      <c r="E322" s="9"/>
      <c r="F322" s="11"/>
    </row>
    <row r="323" spans="1:6" ht="15" customHeight="1" x14ac:dyDescent="0.25">
      <c r="A323" s="9"/>
      <c r="B323" s="10"/>
      <c r="C323" s="9"/>
      <c r="D323" s="9"/>
      <c r="E323" s="9"/>
      <c r="F323" s="11"/>
    </row>
    <row r="324" spans="1:6" ht="15" customHeight="1" x14ac:dyDescent="0.25">
      <c r="A324" s="9"/>
      <c r="B324" s="10"/>
      <c r="C324" s="9"/>
      <c r="D324" s="9"/>
      <c r="E324" s="9"/>
      <c r="F324" s="11"/>
    </row>
    <row r="325" spans="1:6" x14ac:dyDescent="0.25">
      <c r="A325" s="9"/>
      <c r="B325" s="10"/>
      <c r="C325" s="9"/>
      <c r="D325" s="9"/>
      <c r="E325" s="9"/>
      <c r="F325" s="11"/>
    </row>
    <row r="326" spans="1:6" x14ac:dyDescent="0.25">
      <c r="A326" s="9"/>
      <c r="B326" s="10"/>
      <c r="C326" s="9"/>
      <c r="D326" s="9"/>
      <c r="E326" s="9"/>
      <c r="F326" s="11"/>
    </row>
    <row r="327" spans="1:6" x14ac:dyDescent="0.25">
      <c r="A327" s="9"/>
      <c r="B327" s="10"/>
      <c r="C327" s="9"/>
      <c r="D327" s="9"/>
      <c r="E327" s="9"/>
      <c r="F327" s="11"/>
    </row>
    <row r="328" spans="1:6" x14ac:dyDescent="0.25">
      <c r="A328" s="9"/>
      <c r="B328" s="10"/>
      <c r="C328" s="9"/>
      <c r="D328" s="9"/>
      <c r="E328" s="9"/>
      <c r="F328" s="11"/>
    </row>
    <row r="329" spans="1:6" ht="15" customHeight="1" x14ac:dyDescent="0.25">
      <c r="A329" s="9"/>
      <c r="B329" s="10"/>
      <c r="C329" s="9"/>
      <c r="D329" s="9"/>
      <c r="E329" s="9"/>
      <c r="F329" s="11"/>
    </row>
    <row r="330" spans="1:6" ht="15" customHeight="1" x14ac:dyDescent="0.25">
      <c r="A330" s="9"/>
      <c r="B330" s="10"/>
      <c r="C330" s="9"/>
      <c r="D330" s="9"/>
      <c r="E330" s="9"/>
      <c r="F330" s="11"/>
    </row>
    <row r="331" spans="1:6" x14ac:dyDescent="0.25">
      <c r="A331" s="9"/>
      <c r="B331" s="10"/>
      <c r="C331" s="9"/>
      <c r="D331" s="9"/>
      <c r="E331" s="9"/>
      <c r="F331" s="11"/>
    </row>
    <row r="332" spans="1:6" x14ac:dyDescent="0.25">
      <c r="A332" s="9"/>
      <c r="B332" s="10"/>
      <c r="C332" s="9"/>
      <c r="D332" s="9"/>
      <c r="E332" s="9"/>
      <c r="F332" s="11"/>
    </row>
    <row r="333" spans="1:6" x14ac:dyDescent="0.25">
      <c r="A333" s="9"/>
      <c r="B333" s="10"/>
      <c r="C333" s="9"/>
      <c r="D333" s="9"/>
      <c r="E333" s="9"/>
      <c r="F333" s="11"/>
    </row>
    <row r="334" spans="1:6" x14ac:dyDescent="0.25">
      <c r="A334" s="9"/>
      <c r="B334" s="10"/>
      <c r="C334" s="9"/>
      <c r="D334" s="9"/>
      <c r="E334" s="9"/>
      <c r="F334" s="11"/>
    </row>
    <row r="335" spans="1:6" x14ac:dyDescent="0.25">
      <c r="A335" s="9"/>
      <c r="B335" s="10"/>
      <c r="C335" s="9"/>
      <c r="D335" s="9"/>
      <c r="E335" s="9"/>
      <c r="F335" s="11"/>
    </row>
    <row r="336" spans="1:6" ht="15" customHeight="1" x14ac:dyDescent="0.25">
      <c r="A336" s="9"/>
      <c r="B336" s="10"/>
      <c r="C336" s="9"/>
      <c r="D336" s="9"/>
      <c r="E336" s="9"/>
      <c r="F336" s="11"/>
    </row>
    <row r="337" spans="1:6" x14ac:dyDescent="0.25">
      <c r="A337" s="9"/>
      <c r="B337" s="10"/>
      <c r="C337" s="9"/>
      <c r="D337" s="9"/>
      <c r="E337" s="9"/>
      <c r="F337" s="11"/>
    </row>
    <row r="338" spans="1:6" x14ac:dyDescent="0.25">
      <c r="A338" s="9"/>
      <c r="B338" s="10"/>
      <c r="C338" s="9"/>
      <c r="D338" s="9"/>
      <c r="E338" s="9"/>
      <c r="F338" s="11"/>
    </row>
    <row r="339" spans="1:6" x14ac:dyDescent="0.25">
      <c r="A339" s="9"/>
      <c r="B339" s="10"/>
      <c r="C339" s="9"/>
      <c r="D339" s="9"/>
      <c r="E339" s="9"/>
      <c r="F339" s="11"/>
    </row>
    <row r="340" spans="1:6" ht="15" customHeight="1" x14ac:dyDescent="0.25">
      <c r="A340" s="9"/>
      <c r="B340" s="10"/>
      <c r="C340" s="9"/>
      <c r="D340" s="9"/>
      <c r="E340" s="9"/>
      <c r="F340" s="11"/>
    </row>
    <row r="341" spans="1:6" x14ac:dyDescent="0.25">
      <c r="A341" s="9"/>
      <c r="B341" s="10"/>
      <c r="C341" s="9"/>
      <c r="D341" s="9"/>
      <c r="E341" s="9"/>
      <c r="F341" s="11"/>
    </row>
    <row r="342" spans="1:6" x14ac:dyDescent="0.25">
      <c r="A342" s="9"/>
      <c r="B342" s="10"/>
      <c r="C342" s="9"/>
      <c r="D342" s="9"/>
      <c r="E342" s="9"/>
      <c r="F342" s="11"/>
    </row>
    <row r="343" spans="1:6" x14ac:dyDescent="0.25">
      <c r="A343" s="9"/>
      <c r="B343" s="10"/>
      <c r="C343" s="9"/>
      <c r="D343" s="9"/>
      <c r="E343" s="9"/>
      <c r="F343" s="11"/>
    </row>
    <row r="344" spans="1:6" ht="15" customHeight="1" x14ac:dyDescent="0.25">
      <c r="A344" s="9"/>
      <c r="B344" s="10"/>
      <c r="C344" s="9"/>
      <c r="D344" s="9"/>
      <c r="E344" s="9"/>
      <c r="F344" s="11"/>
    </row>
    <row r="345" spans="1:6" x14ac:dyDescent="0.25">
      <c r="A345" s="9"/>
      <c r="B345" s="10"/>
      <c r="C345" s="9"/>
      <c r="D345" s="9"/>
      <c r="E345" s="9"/>
      <c r="F345" s="11"/>
    </row>
    <row r="346" spans="1:6" ht="15" customHeight="1" x14ac:dyDescent="0.25">
      <c r="A346" s="9"/>
      <c r="B346" s="10"/>
      <c r="C346" s="9"/>
      <c r="D346" s="9"/>
      <c r="E346" s="9"/>
      <c r="F346" s="11"/>
    </row>
    <row r="347" spans="1:6" x14ac:dyDescent="0.25">
      <c r="A347" s="9"/>
      <c r="B347" s="10"/>
      <c r="C347" s="9"/>
      <c r="D347" s="9"/>
      <c r="E347" s="9"/>
      <c r="F347" s="11"/>
    </row>
    <row r="348" spans="1:6" x14ac:dyDescent="0.25">
      <c r="A348" s="9"/>
      <c r="B348" s="10"/>
      <c r="C348" s="9"/>
      <c r="D348" s="9"/>
      <c r="E348" s="9"/>
      <c r="F348" s="11"/>
    </row>
    <row r="349" spans="1:6" x14ac:dyDescent="0.25">
      <c r="A349" s="9"/>
      <c r="B349" s="10"/>
      <c r="C349" s="9"/>
      <c r="D349" s="9"/>
      <c r="E349" s="9"/>
      <c r="F349" s="11"/>
    </row>
    <row r="350" spans="1:6" x14ac:dyDescent="0.25">
      <c r="A350" s="9"/>
      <c r="B350" s="10"/>
      <c r="C350" s="9"/>
      <c r="D350" s="9"/>
      <c r="E350" s="9"/>
      <c r="F350" s="11"/>
    </row>
    <row r="351" spans="1:6" x14ac:dyDescent="0.25">
      <c r="A351" s="9"/>
      <c r="B351" s="10"/>
      <c r="C351" s="9"/>
      <c r="D351" s="9"/>
      <c r="E351" s="9"/>
      <c r="F351" s="11"/>
    </row>
    <row r="352" spans="1:6" x14ac:dyDescent="0.25">
      <c r="A352" s="9"/>
      <c r="B352" s="10"/>
      <c r="C352" s="9"/>
      <c r="D352" s="9"/>
      <c r="E352" s="9"/>
      <c r="F352" s="11"/>
    </row>
    <row r="353" spans="1:6" x14ac:dyDescent="0.25">
      <c r="A353" s="9"/>
      <c r="B353" s="10"/>
      <c r="C353" s="9"/>
      <c r="D353" s="9"/>
      <c r="E353" s="9"/>
      <c r="F353" s="11"/>
    </row>
    <row r="354" spans="1:6" ht="15" customHeight="1" x14ac:dyDescent="0.25">
      <c r="A354" s="9"/>
      <c r="B354" s="10"/>
      <c r="C354" s="9"/>
      <c r="D354" s="9"/>
      <c r="E354" s="9"/>
      <c r="F354" s="11"/>
    </row>
    <row r="355" spans="1:6" x14ac:dyDescent="0.25">
      <c r="A355" s="9"/>
      <c r="B355" s="10"/>
      <c r="C355" s="9"/>
      <c r="D355" s="9"/>
      <c r="E355" s="9"/>
      <c r="F355" s="11"/>
    </row>
    <row r="356" spans="1:6" x14ac:dyDescent="0.25">
      <c r="A356" s="9"/>
      <c r="B356" s="10"/>
      <c r="C356" s="9"/>
      <c r="D356" s="9"/>
      <c r="E356" s="9"/>
      <c r="F356" s="11"/>
    </row>
    <row r="357" spans="1:6" x14ac:dyDescent="0.25">
      <c r="A357" s="9"/>
      <c r="B357" s="10"/>
      <c r="C357" s="9"/>
      <c r="D357" s="9"/>
      <c r="E357" s="9"/>
      <c r="F357" s="11"/>
    </row>
    <row r="358" spans="1:6" x14ac:dyDescent="0.25">
      <c r="A358" s="9"/>
      <c r="B358" s="10"/>
      <c r="C358" s="9"/>
      <c r="D358" s="9"/>
      <c r="E358" s="9"/>
      <c r="F358" s="11"/>
    </row>
    <row r="359" spans="1:6" x14ac:dyDescent="0.25">
      <c r="A359" s="9"/>
      <c r="B359" s="10"/>
      <c r="C359" s="9"/>
      <c r="D359" s="9"/>
      <c r="E359" s="9"/>
      <c r="F359" s="11"/>
    </row>
    <row r="360" spans="1:6" x14ac:dyDescent="0.25">
      <c r="A360" s="9"/>
      <c r="B360" s="10"/>
      <c r="C360" s="9"/>
      <c r="D360" s="9"/>
      <c r="E360" s="9"/>
      <c r="F360" s="11"/>
    </row>
    <row r="361" spans="1:6" x14ac:dyDescent="0.25">
      <c r="A361" s="9"/>
      <c r="B361" s="10"/>
      <c r="C361" s="9"/>
      <c r="D361" s="9"/>
      <c r="E361" s="9"/>
      <c r="F361" s="11"/>
    </row>
    <row r="362" spans="1:6" x14ac:dyDescent="0.25">
      <c r="A362" s="9"/>
      <c r="B362" s="10"/>
      <c r="C362" s="9"/>
      <c r="D362" s="9"/>
      <c r="E362" s="9"/>
      <c r="F362" s="11"/>
    </row>
    <row r="363" spans="1:6" ht="15" customHeight="1" x14ac:dyDescent="0.25">
      <c r="A363" s="9"/>
      <c r="B363" s="10"/>
      <c r="C363" s="9"/>
      <c r="D363" s="9"/>
      <c r="E363" s="9"/>
      <c r="F363" s="11"/>
    </row>
    <row r="364" spans="1:6" x14ac:dyDescent="0.25">
      <c r="A364" s="9"/>
      <c r="B364" s="10"/>
      <c r="C364" s="9"/>
      <c r="D364" s="9"/>
      <c r="E364" s="9"/>
      <c r="F364" s="11"/>
    </row>
    <row r="365" spans="1:6" x14ac:dyDescent="0.25">
      <c r="A365" s="9"/>
      <c r="B365" s="10"/>
      <c r="C365" s="9"/>
      <c r="D365" s="9"/>
      <c r="E365" s="9"/>
      <c r="F365" s="11"/>
    </row>
    <row r="366" spans="1:6" x14ac:dyDescent="0.25">
      <c r="A366" s="9"/>
      <c r="B366" s="10"/>
      <c r="C366" s="9"/>
      <c r="D366" s="9"/>
      <c r="E366" s="9"/>
      <c r="F366" s="11"/>
    </row>
    <row r="367" spans="1:6" x14ac:dyDescent="0.25">
      <c r="A367" s="9"/>
      <c r="B367" s="10"/>
      <c r="C367" s="9"/>
      <c r="D367" s="9"/>
      <c r="E367" s="9"/>
      <c r="F367" s="11"/>
    </row>
    <row r="368" spans="1:6" x14ac:dyDescent="0.25">
      <c r="A368" s="9"/>
      <c r="B368" s="10"/>
      <c r="C368" s="9"/>
      <c r="D368" s="9"/>
      <c r="E368" s="9"/>
      <c r="F368" s="11"/>
    </row>
    <row r="369" spans="1:6" x14ac:dyDescent="0.25">
      <c r="A369" s="9"/>
      <c r="B369" s="10"/>
      <c r="C369" s="9"/>
      <c r="D369" s="9"/>
      <c r="E369" s="9"/>
      <c r="F369" s="11"/>
    </row>
    <row r="370" spans="1:6" x14ac:dyDescent="0.25">
      <c r="A370" s="9"/>
      <c r="B370" s="10"/>
      <c r="C370" s="9"/>
      <c r="D370" s="9"/>
      <c r="E370" s="9"/>
      <c r="F370" s="11"/>
    </row>
    <row r="371" spans="1:6" ht="15" customHeight="1" x14ac:dyDescent="0.25">
      <c r="A371" s="9"/>
      <c r="B371" s="10"/>
      <c r="C371" s="9"/>
      <c r="D371" s="9"/>
      <c r="E371" s="9"/>
      <c r="F371" s="11"/>
    </row>
    <row r="372" spans="1:6" x14ac:dyDescent="0.25">
      <c r="A372" s="9"/>
      <c r="B372" s="10"/>
      <c r="C372" s="9"/>
      <c r="D372" s="9"/>
      <c r="E372" s="9"/>
      <c r="F372" s="11"/>
    </row>
    <row r="373" spans="1:6" x14ac:dyDescent="0.25">
      <c r="A373" s="9"/>
      <c r="B373" s="10"/>
      <c r="C373" s="9"/>
      <c r="D373" s="9"/>
      <c r="E373" s="9"/>
      <c r="F373" s="11"/>
    </row>
    <row r="374" spans="1:6" x14ac:dyDescent="0.25">
      <c r="A374" s="9"/>
      <c r="B374" s="10"/>
      <c r="C374" s="9"/>
      <c r="D374" s="9"/>
      <c r="E374" s="9"/>
      <c r="F374" s="11"/>
    </row>
    <row r="375" spans="1:6" x14ac:dyDescent="0.25">
      <c r="A375" s="9"/>
      <c r="B375" s="10"/>
      <c r="C375" s="9"/>
      <c r="D375" s="9"/>
      <c r="E375" s="9"/>
      <c r="F375" s="11"/>
    </row>
    <row r="376" spans="1:6" x14ac:dyDescent="0.25">
      <c r="A376" s="9"/>
      <c r="B376" s="10"/>
      <c r="C376" s="9"/>
      <c r="D376" s="9"/>
      <c r="E376" s="9"/>
      <c r="F376" s="11"/>
    </row>
    <row r="377" spans="1:6" x14ac:dyDescent="0.25">
      <c r="A377" s="9"/>
      <c r="B377" s="10"/>
      <c r="C377" s="9"/>
      <c r="D377" s="9"/>
      <c r="E377" s="9"/>
      <c r="F377" s="11"/>
    </row>
    <row r="378" spans="1:6" x14ac:dyDescent="0.25">
      <c r="A378" s="9"/>
      <c r="B378" s="10"/>
      <c r="C378" s="9"/>
      <c r="D378" s="9"/>
      <c r="E378" s="9"/>
      <c r="F378" s="11"/>
    </row>
    <row r="379" spans="1:6" x14ac:dyDescent="0.25">
      <c r="A379" s="9"/>
      <c r="B379" s="10"/>
      <c r="C379" s="9"/>
      <c r="D379" s="9"/>
      <c r="E379" s="9"/>
      <c r="F379" s="11"/>
    </row>
    <row r="380" spans="1:6" x14ac:dyDescent="0.25">
      <c r="A380" s="9"/>
      <c r="B380" s="10"/>
      <c r="C380" s="9"/>
      <c r="D380" s="9"/>
      <c r="E380" s="9"/>
      <c r="F380" s="11"/>
    </row>
    <row r="381" spans="1:6" x14ac:dyDescent="0.25">
      <c r="A381" s="9"/>
      <c r="B381" s="10"/>
      <c r="C381" s="9"/>
      <c r="D381" s="9"/>
      <c r="E381" s="9"/>
      <c r="F381" s="11"/>
    </row>
    <row r="382" spans="1:6" ht="15" customHeight="1" x14ac:dyDescent="0.25">
      <c r="A382" s="9"/>
      <c r="B382" s="10"/>
      <c r="C382" s="9"/>
      <c r="D382" s="9"/>
      <c r="E382" s="9"/>
      <c r="F382" s="11"/>
    </row>
    <row r="383" spans="1:6" x14ac:dyDescent="0.25">
      <c r="A383" s="9"/>
      <c r="B383" s="10"/>
      <c r="C383" s="9"/>
      <c r="D383" s="9"/>
      <c r="E383" s="9"/>
      <c r="F383" s="11"/>
    </row>
    <row r="384" spans="1:6" x14ac:dyDescent="0.25">
      <c r="A384" s="9"/>
      <c r="B384" s="10"/>
      <c r="C384" s="9"/>
      <c r="D384" s="9"/>
      <c r="E384" s="9"/>
      <c r="F384" s="11"/>
    </row>
    <row r="385" spans="1:6" x14ac:dyDescent="0.25">
      <c r="A385" s="9"/>
      <c r="B385" s="10"/>
      <c r="C385" s="9"/>
      <c r="D385" s="9"/>
      <c r="E385" s="9"/>
      <c r="F385" s="11"/>
    </row>
    <row r="386" spans="1:6" x14ac:dyDescent="0.25">
      <c r="A386" s="9"/>
      <c r="B386" s="10"/>
      <c r="C386" s="9"/>
      <c r="D386" s="9"/>
      <c r="E386" s="9"/>
      <c r="F386" s="11"/>
    </row>
    <row r="387" spans="1:6" ht="15" customHeight="1" x14ac:dyDescent="0.25">
      <c r="A387" s="9"/>
      <c r="B387" s="10"/>
      <c r="C387" s="9"/>
      <c r="D387" s="9"/>
      <c r="E387" s="9"/>
      <c r="F387" s="11"/>
    </row>
    <row r="388" spans="1:6" x14ac:dyDescent="0.25">
      <c r="A388" s="9"/>
      <c r="B388" s="10"/>
      <c r="C388" s="9"/>
      <c r="D388" s="9"/>
      <c r="E388" s="9"/>
      <c r="F388" s="11"/>
    </row>
    <row r="389" spans="1:6" ht="15" customHeight="1" x14ac:dyDescent="0.25">
      <c r="A389" s="9"/>
      <c r="B389" s="10"/>
      <c r="C389" s="9"/>
      <c r="D389" s="9"/>
      <c r="E389" s="9"/>
      <c r="F389" s="11"/>
    </row>
    <row r="390" spans="1:6" x14ac:dyDescent="0.25">
      <c r="A390" s="9"/>
      <c r="B390" s="10"/>
      <c r="C390" s="9"/>
      <c r="D390" s="9"/>
      <c r="E390" s="9"/>
      <c r="F390" s="11"/>
    </row>
    <row r="391" spans="1:6" x14ac:dyDescent="0.25">
      <c r="A391" s="9"/>
      <c r="B391" s="10"/>
      <c r="C391" s="9"/>
      <c r="D391" s="9"/>
      <c r="E391" s="9"/>
      <c r="F391" s="11"/>
    </row>
    <row r="392" spans="1:6" x14ac:dyDescent="0.25">
      <c r="A392" s="9"/>
      <c r="B392" s="10"/>
      <c r="C392" s="9"/>
      <c r="D392" s="9"/>
      <c r="E392" s="9"/>
      <c r="F392" s="11"/>
    </row>
    <row r="393" spans="1:6" x14ac:dyDescent="0.25">
      <c r="A393" s="9"/>
      <c r="B393" s="10"/>
      <c r="C393" s="9"/>
      <c r="D393" s="9"/>
      <c r="E393" s="9"/>
      <c r="F393" s="11"/>
    </row>
    <row r="394" spans="1:6" x14ac:dyDescent="0.25">
      <c r="A394" s="9"/>
      <c r="B394" s="10"/>
      <c r="C394" s="9"/>
      <c r="D394" s="9"/>
      <c r="E394" s="9"/>
      <c r="F394" s="11"/>
    </row>
    <row r="395" spans="1:6" ht="15" customHeight="1" x14ac:dyDescent="0.25">
      <c r="A395" s="9"/>
      <c r="B395" s="10"/>
      <c r="C395" s="9"/>
      <c r="D395" s="9"/>
      <c r="E395" s="9"/>
      <c r="F395" s="11"/>
    </row>
    <row r="396" spans="1:6" ht="15" customHeight="1" x14ac:dyDescent="0.25">
      <c r="A396" s="9"/>
      <c r="B396" s="10"/>
      <c r="C396" s="9"/>
      <c r="D396" s="9"/>
      <c r="E396" s="9"/>
      <c r="F396" s="11"/>
    </row>
    <row r="397" spans="1:6" x14ac:dyDescent="0.25">
      <c r="A397" s="9"/>
      <c r="B397" s="10"/>
      <c r="C397" s="9"/>
      <c r="D397" s="9"/>
      <c r="E397" s="9"/>
      <c r="F397" s="11"/>
    </row>
    <row r="398" spans="1:6" x14ac:dyDescent="0.25">
      <c r="A398" s="9"/>
      <c r="B398" s="10"/>
      <c r="C398" s="9"/>
      <c r="D398" s="9"/>
      <c r="E398" s="9"/>
      <c r="F398" s="11"/>
    </row>
    <row r="399" spans="1:6" ht="15" customHeight="1" x14ac:dyDescent="0.25">
      <c r="A399" s="9"/>
      <c r="B399" s="10"/>
      <c r="C399" s="9"/>
      <c r="D399" s="9"/>
      <c r="E399" s="9"/>
      <c r="F399" s="11"/>
    </row>
    <row r="400" spans="1:6" x14ac:dyDescent="0.25">
      <c r="A400" s="9"/>
      <c r="B400" s="10"/>
      <c r="C400" s="9"/>
      <c r="D400" s="9"/>
      <c r="E400" s="9"/>
      <c r="F400" s="11"/>
    </row>
    <row r="401" spans="1:6" ht="15" customHeight="1" x14ac:dyDescent="0.25">
      <c r="A401" s="9"/>
      <c r="B401" s="10"/>
      <c r="C401" s="9"/>
      <c r="D401" s="9"/>
      <c r="E401" s="9"/>
      <c r="F401" s="11"/>
    </row>
    <row r="402" spans="1:6" x14ac:dyDescent="0.25">
      <c r="A402" s="9"/>
      <c r="B402" s="10"/>
      <c r="C402" s="9"/>
      <c r="D402" s="9"/>
      <c r="E402" s="9"/>
      <c r="F402" s="11"/>
    </row>
    <row r="403" spans="1:6" x14ac:dyDescent="0.25">
      <c r="A403" s="9"/>
      <c r="B403" s="10"/>
      <c r="C403" s="9"/>
      <c r="D403" s="9"/>
      <c r="E403" s="9"/>
      <c r="F403" s="11"/>
    </row>
    <row r="404" spans="1:6" x14ac:dyDescent="0.25">
      <c r="A404" s="9"/>
      <c r="B404" s="10"/>
      <c r="C404" s="9"/>
      <c r="D404" s="9"/>
      <c r="E404" s="9"/>
      <c r="F404" s="11"/>
    </row>
    <row r="405" spans="1:6" x14ac:dyDescent="0.25">
      <c r="A405" s="9"/>
      <c r="B405" s="10"/>
      <c r="C405" s="9"/>
      <c r="D405" s="9"/>
      <c r="E405" s="9"/>
      <c r="F405" s="11"/>
    </row>
    <row r="406" spans="1:6" x14ac:dyDescent="0.25">
      <c r="A406" s="9"/>
      <c r="B406" s="10"/>
      <c r="C406" s="9"/>
      <c r="D406" s="9"/>
      <c r="E406" s="9"/>
      <c r="F406" s="11"/>
    </row>
    <row r="407" spans="1:6" x14ac:dyDescent="0.25">
      <c r="A407" s="9"/>
      <c r="B407" s="10"/>
      <c r="C407" s="9"/>
      <c r="D407" s="9"/>
      <c r="E407" s="9"/>
      <c r="F407" s="11"/>
    </row>
    <row r="408" spans="1:6" x14ac:dyDescent="0.25">
      <c r="A408" s="9"/>
      <c r="B408" s="10"/>
      <c r="C408" s="9"/>
      <c r="D408" s="9"/>
      <c r="E408" s="9"/>
      <c r="F408" s="11"/>
    </row>
    <row r="409" spans="1:6" x14ac:dyDescent="0.25">
      <c r="A409" s="9"/>
      <c r="B409" s="10"/>
      <c r="C409" s="9"/>
      <c r="D409" s="9"/>
      <c r="E409" s="9"/>
      <c r="F409" s="11"/>
    </row>
    <row r="410" spans="1:6" x14ac:dyDescent="0.25">
      <c r="A410" s="9"/>
      <c r="B410" s="10"/>
      <c r="C410" s="9"/>
      <c r="D410" s="9"/>
      <c r="E410" s="9"/>
      <c r="F410" s="11"/>
    </row>
    <row r="411" spans="1:6" x14ac:dyDescent="0.25">
      <c r="A411" s="9"/>
      <c r="B411" s="10"/>
      <c r="C411" s="9"/>
      <c r="D411" s="9"/>
      <c r="E411" s="9"/>
      <c r="F411" s="11"/>
    </row>
    <row r="412" spans="1:6" ht="15" customHeight="1" x14ac:dyDescent="0.25">
      <c r="A412" s="9"/>
      <c r="B412" s="10"/>
      <c r="C412" s="9"/>
      <c r="D412" s="9"/>
      <c r="E412" s="9"/>
      <c r="F412" s="11"/>
    </row>
    <row r="413" spans="1:6" x14ac:dyDescent="0.25">
      <c r="A413" s="9"/>
      <c r="B413" s="10"/>
      <c r="C413" s="9"/>
      <c r="D413" s="9"/>
      <c r="E413" s="9"/>
      <c r="F413" s="11"/>
    </row>
    <row r="414" spans="1:6" x14ac:dyDescent="0.25">
      <c r="A414" s="9"/>
      <c r="B414" s="10"/>
      <c r="C414" s="9"/>
      <c r="D414" s="9"/>
      <c r="E414" s="9"/>
      <c r="F414" s="11"/>
    </row>
    <row r="415" spans="1:6" x14ac:dyDescent="0.25">
      <c r="A415" s="9"/>
      <c r="B415" s="10"/>
      <c r="C415" s="9"/>
      <c r="D415" s="9"/>
      <c r="E415" s="9"/>
      <c r="F415" s="11"/>
    </row>
    <row r="416" spans="1:6" x14ac:dyDescent="0.25">
      <c r="A416" s="9"/>
      <c r="B416" s="10"/>
      <c r="C416" s="9"/>
      <c r="D416" s="9"/>
      <c r="E416" s="9"/>
      <c r="F416" s="11"/>
    </row>
    <row r="417" spans="1:6" x14ac:dyDescent="0.25">
      <c r="A417" s="9"/>
      <c r="B417" s="10"/>
      <c r="C417" s="9"/>
      <c r="D417" s="9"/>
      <c r="E417" s="9"/>
      <c r="F417" s="11"/>
    </row>
    <row r="418" spans="1:6" x14ac:dyDescent="0.25">
      <c r="A418" s="9"/>
      <c r="B418" s="10"/>
      <c r="C418" s="9"/>
      <c r="D418" s="9"/>
      <c r="E418" s="9"/>
      <c r="F418" s="11"/>
    </row>
    <row r="419" spans="1:6" x14ac:dyDescent="0.25">
      <c r="A419" s="9"/>
      <c r="B419" s="10"/>
      <c r="C419" s="9"/>
      <c r="D419" s="9"/>
      <c r="E419" s="9"/>
      <c r="F419" s="11"/>
    </row>
    <row r="420" spans="1:6" x14ac:dyDescent="0.25">
      <c r="A420" s="9"/>
      <c r="B420" s="10"/>
      <c r="C420" s="9"/>
      <c r="D420" s="9"/>
      <c r="E420" s="9"/>
      <c r="F420" s="11"/>
    </row>
    <row r="421" spans="1:6" x14ac:dyDescent="0.25">
      <c r="A421" s="9"/>
      <c r="B421" s="10"/>
      <c r="C421" s="9"/>
      <c r="D421" s="9"/>
      <c r="E421" s="9"/>
      <c r="F421" s="11"/>
    </row>
    <row r="422" spans="1:6" x14ac:dyDescent="0.25">
      <c r="A422" s="9"/>
      <c r="B422" s="10"/>
      <c r="C422" s="9"/>
      <c r="D422" s="9"/>
      <c r="E422" s="9"/>
      <c r="F422" s="11"/>
    </row>
    <row r="423" spans="1:6" x14ac:dyDescent="0.25">
      <c r="A423" s="9"/>
      <c r="B423" s="10"/>
      <c r="C423" s="9"/>
      <c r="D423" s="9"/>
      <c r="E423" s="9"/>
      <c r="F423" s="11"/>
    </row>
    <row r="424" spans="1:6" x14ac:dyDescent="0.25">
      <c r="A424" s="9"/>
      <c r="B424" s="10"/>
      <c r="C424" s="9"/>
      <c r="D424" s="9"/>
      <c r="E424" s="9"/>
      <c r="F424" s="11"/>
    </row>
    <row r="425" spans="1:6" x14ac:dyDescent="0.25">
      <c r="A425" s="9"/>
      <c r="B425" s="10"/>
      <c r="C425" s="9"/>
      <c r="D425" s="9"/>
      <c r="E425" s="9"/>
      <c r="F425" s="11"/>
    </row>
    <row r="426" spans="1:6" x14ac:dyDescent="0.25">
      <c r="A426" s="9"/>
      <c r="B426" s="10"/>
      <c r="C426" s="9"/>
      <c r="D426" s="9"/>
      <c r="E426" s="9"/>
      <c r="F426" s="11"/>
    </row>
    <row r="427" spans="1:6" x14ac:dyDescent="0.25">
      <c r="A427" s="9"/>
      <c r="B427" s="10"/>
      <c r="C427" s="9"/>
      <c r="D427" s="9"/>
      <c r="E427" s="9"/>
      <c r="F427" s="11"/>
    </row>
    <row r="428" spans="1:6" x14ac:dyDescent="0.25">
      <c r="A428" s="9"/>
      <c r="B428" s="10"/>
      <c r="C428" s="9"/>
      <c r="D428" s="9"/>
      <c r="E428" s="9"/>
      <c r="F428" s="11"/>
    </row>
    <row r="429" spans="1:6" x14ac:dyDescent="0.25">
      <c r="A429" s="9"/>
      <c r="B429" s="10"/>
      <c r="C429" s="9"/>
      <c r="D429" s="9"/>
      <c r="E429" s="9"/>
      <c r="F429" s="11"/>
    </row>
    <row r="430" spans="1:6" x14ac:dyDescent="0.25">
      <c r="A430" s="9"/>
      <c r="B430" s="10"/>
      <c r="C430" s="9"/>
      <c r="D430" s="9"/>
      <c r="E430" s="9"/>
      <c r="F430" s="11"/>
    </row>
    <row r="431" spans="1:6" ht="15" customHeight="1" x14ac:dyDescent="0.25">
      <c r="A431" s="9"/>
      <c r="B431" s="10"/>
      <c r="C431" s="9"/>
      <c r="D431" s="9"/>
      <c r="E431" s="9"/>
      <c r="F431" s="11"/>
    </row>
    <row r="432" spans="1:6" x14ac:dyDescent="0.25">
      <c r="A432" s="9"/>
      <c r="B432" s="10"/>
      <c r="C432" s="9"/>
      <c r="D432" s="9"/>
      <c r="E432" s="9"/>
      <c r="F432" s="11"/>
    </row>
    <row r="433" spans="1:6" x14ac:dyDescent="0.25">
      <c r="A433" s="9"/>
      <c r="B433" s="10"/>
      <c r="C433" s="9"/>
      <c r="D433" s="9"/>
      <c r="E433" s="9"/>
      <c r="F433" s="11"/>
    </row>
    <row r="434" spans="1:6" x14ac:dyDescent="0.25">
      <c r="A434" s="9"/>
      <c r="B434" s="10"/>
      <c r="C434" s="9"/>
      <c r="D434" s="9"/>
      <c r="E434" s="9"/>
      <c r="F434" s="11"/>
    </row>
    <row r="435" spans="1:6" x14ac:dyDescent="0.25">
      <c r="A435" s="9"/>
      <c r="B435" s="10"/>
      <c r="C435" s="9"/>
      <c r="D435" s="9"/>
      <c r="E435" s="9"/>
      <c r="F435" s="11"/>
    </row>
    <row r="436" spans="1:6" x14ac:dyDescent="0.25">
      <c r="A436" s="9"/>
      <c r="B436" s="10"/>
      <c r="C436" s="9"/>
      <c r="D436" s="9"/>
      <c r="E436" s="9"/>
      <c r="F436" s="11"/>
    </row>
    <row r="437" spans="1:6" x14ac:dyDescent="0.25">
      <c r="A437" s="9"/>
      <c r="B437" s="10"/>
      <c r="C437" s="9"/>
      <c r="D437" s="9"/>
      <c r="E437" s="9"/>
      <c r="F437" s="11"/>
    </row>
    <row r="438" spans="1:6" x14ac:dyDescent="0.25">
      <c r="A438" s="9"/>
      <c r="B438" s="10"/>
      <c r="C438" s="9"/>
      <c r="D438" s="9"/>
      <c r="E438" s="9"/>
      <c r="F438" s="11"/>
    </row>
    <row r="439" spans="1:6" x14ac:dyDescent="0.25">
      <c r="A439" s="9"/>
      <c r="B439" s="10"/>
      <c r="C439" s="9"/>
      <c r="D439" s="9"/>
      <c r="E439" s="9"/>
      <c r="F439" s="11"/>
    </row>
    <row r="440" spans="1:6" x14ac:dyDescent="0.25">
      <c r="A440" s="9"/>
      <c r="B440" s="10"/>
      <c r="C440" s="9"/>
      <c r="D440" s="9"/>
      <c r="E440" s="9"/>
      <c r="F440" s="11"/>
    </row>
    <row r="441" spans="1:6" x14ac:dyDescent="0.25">
      <c r="A441" s="9"/>
      <c r="B441" s="10"/>
      <c r="C441" s="9"/>
      <c r="D441" s="9"/>
      <c r="E441" s="9"/>
      <c r="F441" s="11"/>
    </row>
    <row r="442" spans="1:6" x14ac:dyDescent="0.25">
      <c r="A442" s="9"/>
      <c r="B442" s="10"/>
      <c r="C442" s="9"/>
      <c r="D442" s="9"/>
      <c r="E442" s="9"/>
      <c r="F442" s="11"/>
    </row>
    <row r="443" spans="1:6" x14ac:dyDescent="0.25">
      <c r="A443" s="9"/>
      <c r="B443" s="10"/>
      <c r="C443" s="9"/>
      <c r="D443" s="9"/>
      <c r="E443" s="9"/>
      <c r="F443" s="11"/>
    </row>
    <row r="444" spans="1:6" x14ac:dyDescent="0.25">
      <c r="A444" s="9"/>
      <c r="B444" s="10"/>
      <c r="C444" s="9"/>
      <c r="D444" s="9"/>
      <c r="E444" s="9"/>
      <c r="F444" s="11"/>
    </row>
    <row r="445" spans="1:6" x14ac:dyDescent="0.25">
      <c r="A445" s="9"/>
      <c r="B445" s="10"/>
      <c r="C445" s="9"/>
      <c r="D445" s="9"/>
      <c r="E445" s="9"/>
      <c r="F445" s="11"/>
    </row>
    <row r="446" spans="1:6" x14ac:dyDescent="0.25">
      <c r="A446" s="9"/>
      <c r="B446" s="10"/>
      <c r="C446" s="9"/>
      <c r="D446" s="9"/>
      <c r="E446" s="9"/>
      <c r="F446" s="11"/>
    </row>
    <row r="447" spans="1:6" x14ac:dyDescent="0.25">
      <c r="A447" s="9"/>
      <c r="B447" s="10"/>
      <c r="C447" s="9"/>
      <c r="D447" s="9"/>
      <c r="E447" s="9"/>
      <c r="F447" s="11"/>
    </row>
    <row r="448" spans="1:6" x14ac:dyDescent="0.25">
      <c r="A448" s="9"/>
      <c r="B448" s="10"/>
      <c r="C448" s="9"/>
      <c r="D448" s="9"/>
      <c r="E448" s="9"/>
      <c r="F448" s="11"/>
    </row>
    <row r="449" spans="1:6" ht="15" customHeight="1" x14ac:dyDescent="0.25">
      <c r="A449" s="9"/>
      <c r="B449" s="10"/>
      <c r="C449" s="9"/>
      <c r="D449" s="9"/>
      <c r="E449" s="9"/>
      <c r="F449" s="11"/>
    </row>
    <row r="450" spans="1:6" x14ac:dyDescent="0.25">
      <c r="A450" s="9"/>
      <c r="B450" s="10"/>
      <c r="C450" s="9"/>
      <c r="D450" s="9"/>
      <c r="E450" s="9"/>
      <c r="F450" s="11"/>
    </row>
    <row r="451" spans="1:6" x14ac:dyDescent="0.25">
      <c r="A451" s="9"/>
      <c r="B451" s="10"/>
      <c r="C451" s="9"/>
      <c r="D451" s="9"/>
      <c r="E451" s="9"/>
      <c r="F451" s="11"/>
    </row>
    <row r="452" spans="1:6" x14ac:dyDescent="0.25">
      <c r="A452" s="9"/>
      <c r="B452" s="10"/>
      <c r="C452" s="9"/>
      <c r="D452" s="9"/>
      <c r="E452" s="9"/>
      <c r="F452" s="11"/>
    </row>
    <row r="453" spans="1:6" ht="15" customHeight="1" x14ac:dyDescent="0.25">
      <c r="A453" s="9"/>
      <c r="B453" s="10"/>
      <c r="C453" s="9"/>
      <c r="D453" s="9"/>
      <c r="E453" s="9"/>
      <c r="F453" s="11"/>
    </row>
    <row r="454" spans="1:6" x14ac:dyDescent="0.25">
      <c r="A454" s="9"/>
      <c r="B454" s="10"/>
      <c r="C454" s="9"/>
      <c r="D454" s="9"/>
      <c r="E454" s="9"/>
      <c r="F454" s="11"/>
    </row>
    <row r="455" spans="1:6" x14ac:dyDescent="0.25">
      <c r="A455" s="9"/>
      <c r="B455" s="10"/>
      <c r="C455" s="9"/>
      <c r="D455" s="9"/>
      <c r="E455" s="9"/>
      <c r="F455" s="11"/>
    </row>
    <row r="456" spans="1:6" x14ac:dyDescent="0.25">
      <c r="A456" s="9"/>
      <c r="B456" s="10"/>
      <c r="C456" s="9"/>
      <c r="D456" s="9"/>
      <c r="E456" s="9"/>
      <c r="F456" s="11"/>
    </row>
    <row r="457" spans="1:6" x14ac:dyDescent="0.25">
      <c r="A457" s="9"/>
      <c r="B457" s="10"/>
      <c r="C457" s="9"/>
      <c r="D457" s="9"/>
      <c r="E457" s="9"/>
      <c r="F457" s="11"/>
    </row>
    <row r="458" spans="1:6" x14ac:dyDescent="0.25">
      <c r="A458" s="9"/>
      <c r="B458" s="10"/>
      <c r="C458" s="9"/>
      <c r="D458" s="9"/>
      <c r="E458" s="9"/>
      <c r="F458" s="11"/>
    </row>
    <row r="459" spans="1:6" x14ac:dyDescent="0.25">
      <c r="A459" s="9"/>
      <c r="B459" s="10"/>
      <c r="C459" s="9"/>
      <c r="D459" s="9"/>
      <c r="E459" s="9"/>
      <c r="F459" s="11"/>
    </row>
    <row r="460" spans="1:6" x14ac:dyDescent="0.25">
      <c r="A460" s="9"/>
      <c r="B460" s="10"/>
      <c r="C460" s="9"/>
      <c r="D460" s="9"/>
      <c r="E460" s="9"/>
      <c r="F460" s="11"/>
    </row>
    <row r="461" spans="1:6" ht="15" customHeight="1" x14ac:dyDescent="0.25">
      <c r="A461" s="9"/>
      <c r="B461" s="10"/>
      <c r="C461" s="9"/>
      <c r="D461" s="9"/>
      <c r="E461" s="9"/>
      <c r="F461" s="11"/>
    </row>
    <row r="462" spans="1:6" x14ac:dyDescent="0.25">
      <c r="A462" s="9"/>
      <c r="B462" s="10"/>
      <c r="C462" s="9"/>
      <c r="D462" s="9"/>
      <c r="E462" s="9"/>
      <c r="F462" s="11"/>
    </row>
    <row r="463" spans="1:6" x14ac:dyDescent="0.25">
      <c r="A463" s="9"/>
      <c r="B463" s="10"/>
      <c r="C463" s="9"/>
      <c r="D463" s="9"/>
      <c r="E463" s="9"/>
      <c r="F463" s="11"/>
    </row>
    <row r="464" spans="1:6" x14ac:dyDescent="0.25">
      <c r="A464" s="9"/>
      <c r="B464" s="10"/>
      <c r="C464" s="9"/>
      <c r="D464" s="9"/>
      <c r="E464" s="9"/>
      <c r="F464" s="11"/>
    </row>
    <row r="465" spans="1:6" x14ac:dyDescent="0.25">
      <c r="A465" s="9"/>
      <c r="B465" s="10"/>
      <c r="C465" s="9"/>
      <c r="D465" s="9"/>
      <c r="E465" s="9"/>
      <c r="F465" s="11"/>
    </row>
    <row r="466" spans="1:6" x14ac:dyDescent="0.25">
      <c r="A466" s="9"/>
      <c r="B466" s="10"/>
      <c r="C466" s="9"/>
      <c r="D466" s="9"/>
      <c r="E466" s="9"/>
      <c r="F466" s="11"/>
    </row>
    <row r="467" spans="1:6" x14ac:dyDescent="0.25">
      <c r="A467" s="9"/>
      <c r="B467" s="10"/>
      <c r="C467" s="9"/>
      <c r="D467" s="9"/>
      <c r="E467" s="9"/>
      <c r="F467" s="11"/>
    </row>
    <row r="468" spans="1:6" x14ac:dyDescent="0.25">
      <c r="A468" s="9"/>
      <c r="B468" s="10"/>
      <c r="C468" s="9"/>
      <c r="D468" s="9"/>
      <c r="E468" s="9"/>
      <c r="F468" s="11"/>
    </row>
    <row r="469" spans="1:6" x14ac:dyDescent="0.25">
      <c r="A469" s="9"/>
      <c r="B469" s="10"/>
      <c r="C469" s="9"/>
      <c r="D469" s="9"/>
      <c r="E469" s="9"/>
      <c r="F469" s="11"/>
    </row>
    <row r="470" spans="1:6" x14ac:dyDescent="0.25">
      <c r="A470" s="9"/>
      <c r="B470" s="10"/>
      <c r="C470" s="9"/>
      <c r="D470" s="9"/>
      <c r="E470" s="9"/>
      <c r="F470" s="11"/>
    </row>
    <row r="471" spans="1:6" x14ac:dyDescent="0.25">
      <c r="A471" s="9"/>
      <c r="B471" s="10"/>
      <c r="C471" s="9"/>
      <c r="D471" s="9"/>
      <c r="E471" s="9"/>
      <c r="F471" s="11"/>
    </row>
    <row r="472" spans="1:6" ht="15" customHeight="1" x14ac:dyDescent="0.25">
      <c r="A472" s="9"/>
      <c r="B472" s="10"/>
      <c r="C472" s="9"/>
      <c r="D472" s="9"/>
      <c r="E472" s="9"/>
      <c r="F472" s="11"/>
    </row>
    <row r="473" spans="1:6" x14ac:dyDescent="0.25">
      <c r="A473" s="9"/>
      <c r="B473" s="10"/>
      <c r="C473" s="9"/>
      <c r="D473" s="9"/>
      <c r="E473" s="9"/>
      <c r="F473" s="11"/>
    </row>
    <row r="474" spans="1:6" x14ac:dyDescent="0.25">
      <c r="A474" s="9"/>
      <c r="B474" s="10"/>
      <c r="C474" s="9"/>
      <c r="D474" s="9"/>
      <c r="E474" s="9"/>
      <c r="F474" s="11"/>
    </row>
    <row r="475" spans="1:6" x14ac:dyDescent="0.25">
      <c r="A475" s="9"/>
      <c r="B475" s="10"/>
      <c r="C475" s="9"/>
      <c r="D475" s="9"/>
      <c r="E475" s="9"/>
      <c r="F475" s="11"/>
    </row>
    <row r="476" spans="1:6" x14ac:dyDescent="0.25">
      <c r="A476" s="9"/>
      <c r="B476" s="10"/>
      <c r="C476" s="9"/>
      <c r="D476" s="9"/>
      <c r="E476" s="9"/>
      <c r="F476" s="11"/>
    </row>
    <row r="477" spans="1:6" x14ac:dyDescent="0.25">
      <c r="A477" s="9"/>
      <c r="B477" s="10"/>
      <c r="C477" s="9"/>
      <c r="D477" s="9"/>
      <c r="E477" s="9"/>
      <c r="F477" s="11"/>
    </row>
    <row r="478" spans="1:6" x14ac:dyDescent="0.25">
      <c r="A478" s="9"/>
      <c r="B478" s="10"/>
      <c r="C478" s="9"/>
      <c r="D478" s="9"/>
      <c r="E478" s="9"/>
      <c r="F478" s="11"/>
    </row>
    <row r="479" spans="1:6" x14ac:dyDescent="0.25">
      <c r="A479" s="9"/>
      <c r="B479" s="10"/>
      <c r="C479" s="9"/>
      <c r="D479" s="9"/>
      <c r="E479" s="9"/>
      <c r="F479" s="11"/>
    </row>
    <row r="480" spans="1:6" x14ac:dyDescent="0.25">
      <c r="A480" s="9"/>
      <c r="B480" s="10"/>
      <c r="C480" s="9"/>
      <c r="D480" s="9"/>
      <c r="E480" s="9"/>
      <c r="F480" s="11"/>
    </row>
    <row r="481" spans="1:6" x14ac:dyDescent="0.25">
      <c r="A481" s="9"/>
      <c r="B481" s="10"/>
      <c r="C481" s="9"/>
      <c r="D481" s="9"/>
      <c r="E481" s="9"/>
      <c r="F481" s="11"/>
    </row>
    <row r="482" spans="1:6" x14ac:dyDescent="0.25">
      <c r="A482" s="9"/>
      <c r="B482" s="10"/>
      <c r="C482" s="9"/>
      <c r="D482" s="9"/>
      <c r="E482" s="9"/>
      <c r="F482" s="11"/>
    </row>
    <row r="483" spans="1:6" x14ac:dyDescent="0.25">
      <c r="A483" s="9"/>
      <c r="B483" s="10"/>
      <c r="C483" s="9"/>
      <c r="D483" s="9"/>
      <c r="E483" s="9"/>
      <c r="F483" s="11"/>
    </row>
    <row r="484" spans="1:6" x14ac:dyDescent="0.25">
      <c r="A484" s="9"/>
      <c r="B484" s="10"/>
      <c r="C484" s="9"/>
      <c r="D484" s="9"/>
      <c r="E484" s="9"/>
      <c r="F484" s="11"/>
    </row>
    <row r="485" spans="1:6" x14ac:dyDescent="0.25">
      <c r="A485" s="9"/>
      <c r="B485" s="10"/>
      <c r="C485" s="9"/>
      <c r="D485" s="9"/>
      <c r="E485" s="9"/>
      <c r="F485" s="11"/>
    </row>
    <row r="486" spans="1:6" x14ac:dyDescent="0.25">
      <c r="A486" s="9"/>
      <c r="B486" s="10"/>
      <c r="C486" s="9"/>
      <c r="D486" s="9"/>
      <c r="E486" s="9"/>
      <c r="F486" s="11"/>
    </row>
    <row r="487" spans="1:6" x14ac:dyDescent="0.25">
      <c r="A487" s="9"/>
      <c r="B487" s="10"/>
      <c r="C487" s="9"/>
      <c r="D487" s="9"/>
      <c r="E487" s="9"/>
      <c r="F487" s="11"/>
    </row>
    <row r="488" spans="1:6" x14ac:dyDescent="0.25">
      <c r="A488" s="9"/>
      <c r="B488" s="10"/>
      <c r="C488" s="9"/>
      <c r="D488" s="9"/>
      <c r="E488" s="9"/>
      <c r="F488" s="11"/>
    </row>
    <row r="489" spans="1:6" x14ac:dyDescent="0.25">
      <c r="A489" s="9"/>
      <c r="B489" s="10"/>
      <c r="C489" s="9"/>
      <c r="D489" s="9"/>
      <c r="E489" s="9"/>
      <c r="F489" s="11"/>
    </row>
    <row r="490" spans="1:6" x14ac:dyDescent="0.25">
      <c r="A490" s="9"/>
      <c r="B490" s="10"/>
      <c r="C490" s="9"/>
      <c r="D490" s="9"/>
      <c r="E490" s="9"/>
      <c r="F490" s="11"/>
    </row>
    <row r="491" spans="1:6" x14ac:dyDescent="0.25">
      <c r="A491" s="9"/>
      <c r="B491" s="10"/>
      <c r="C491" s="9"/>
      <c r="D491" s="9"/>
      <c r="E491" s="9"/>
      <c r="F491" s="11"/>
    </row>
    <row r="492" spans="1:6" x14ac:dyDescent="0.25">
      <c r="A492" s="9"/>
      <c r="B492" s="10"/>
      <c r="C492" s="9"/>
      <c r="D492" s="9"/>
      <c r="E492" s="9"/>
      <c r="F492" s="11"/>
    </row>
    <row r="493" spans="1:6" x14ac:dyDescent="0.25">
      <c r="A493" s="9"/>
      <c r="B493" s="10"/>
      <c r="C493" s="9"/>
      <c r="D493" s="9"/>
      <c r="E493" s="9"/>
      <c r="F493" s="11"/>
    </row>
    <row r="494" spans="1:6" x14ac:dyDescent="0.25">
      <c r="A494" s="9"/>
      <c r="B494" s="10"/>
      <c r="C494" s="9"/>
      <c r="D494" s="9"/>
      <c r="E494" s="9"/>
      <c r="F494" s="11"/>
    </row>
    <row r="495" spans="1:6" ht="15.75" customHeight="1" x14ac:dyDescent="0.25">
      <c r="A495" s="9"/>
      <c r="B495" s="10"/>
      <c r="C495" s="9"/>
      <c r="D495" s="9"/>
      <c r="E495" s="9"/>
      <c r="F495" s="11"/>
    </row>
    <row r="496" spans="1:6" x14ac:dyDescent="0.25">
      <c r="A496" s="9"/>
      <c r="B496" s="10"/>
      <c r="C496" s="9"/>
      <c r="D496" s="9"/>
      <c r="E496" s="9"/>
      <c r="F496" s="11"/>
    </row>
    <row r="497" spans="1:6" x14ac:dyDescent="0.25">
      <c r="A497" s="9"/>
      <c r="B497" s="10"/>
      <c r="C497" s="9"/>
      <c r="D497" s="9"/>
      <c r="E497" s="9"/>
      <c r="F497" s="11"/>
    </row>
    <row r="498" spans="1:6" x14ac:dyDescent="0.25">
      <c r="A498" s="9"/>
      <c r="B498" s="10"/>
      <c r="C498" s="9"/>
      <c r="D498" s="9"/>
      <c r="E498" s="9"/>
      <c r="F498" s="11"/>
    </row>
    <row r="499" spans="1:6" x14ac:dyDescent="0.25">
      <c r="A499" s="9"/>
      <c r="B499" s="10"/>
      <c r="C499" s="9"/>
      <c r="D499" s="9"/>
      <c r="E499" s="9"/>
      <c r="F499" s="11"/>
    </row>
    <row r="500" spans="1:6" x14ac:dyDescent="0.25">
      <c r="A500" s="9"/>
      <c r="B500" s="10"/>
      <c r="C500" s="9"/>
      <c r="D500" s="9"/>
      <c r="E500" s="9"/>
      <c r="F500" s="11"/>
    </row>
    <row r="501" spans="1:6" x14ac:dyDescent="0.25">
      <c r="A501" s="9"/>
      <c r="B501" s="10"/>
      <c r="C501" s="9"/>
      <c r="D501" s="9"/>
      <c r="E501" s="9"/>
      <c r="F501" s="11"/>
    </row>
    <row r="502" spans="1:6" x14ac:dyDescent="0.25">
      <c r="A502" s="9"/>
      <c r="B502" s="10"/>
      <c r="C502" s="9"/>
      <c r="D502" s="9"/>
      <c r="E502" s="9"/>
      <c r="F502" s="11"/>
    </row>
    <row r="503" spans="1:6" x14ac:dyDescent="0.25">
      <c r="A503" s="9"/>
      <c r="B503" s="10"/>
      <c r="C503" s="9"/>
      <c r="D503" s="9"/>
      <c r="E503" s="9"/>
      <c r="F503" s="11"/>
    </row>
    <row r="504" spans="1:6" x14ac:dyDescent="0.25">
      <c r="A504" s="9"/>
      <c r="B504" s="10"/>
      <c r="C504" s="9"/>
      <c r="D504" s="9"/>
      <c r="E504" s="9"/>
      <c r="F504" s="11"/>
    </row>
    <row r="505" spans="1:6" x14ac:dyDescent="0.25">
      <c r="A505" s="9"/>
      <c r="B505" s="10"/>
      <c r="C505" s="9"/>
      <c r="D505" s="9"/>
      <c r="E505" s="9"/>
      <c r="F505" s="11"/>
    </row>
    <row r="506" spans="1:6" x14ac:dyDescent="0.25">
      <c r="A506" s="9"/>
      <c r="B506" s="10"/>
      <c r="C506" s="9"/>
      <c r="D506" s="9"/>
      <c r="E506" s="9"/>
      <c r="F506" s="11"/>
    </row>
    <row r="507" spans="1:6" x14ac:dyDescent="0.25">
      <c r="A507" s="9"/>
      <c r="B507" s="10"/>
      <c r="C507" s="9"/>
      <c r="D507" s="9"/>
      <c r="E507" s="9"/>
      <c r="F507" s="11"/>
    </row>
    <row r="508" spans="1:6" x14ac:dyDescent="0.25">
      <c r="A508" s="9"/>
      <c r="B508" s="10"/>
      <c r="C508" s="9"/>
      <c r="D508" s="9"/>
      <c r="E508" s="9"/>
      <c r="F508" s="11"/>
    </row>
    <row r="509" spans="1:6" x14ac:dyDescent="0.25">
      <c r="A509" s="9"/>
      <c r="B509" s="10"/>
      <c r="C509" s="9"/>
      <c r="D509" s="9"/>
      <c r="E509" s="9"/>
      <c r="F509" s="11"/>
    </row>
    <row r="510" spans="1:6" x14ac:dyDescent="0.25">
      <c r="A510" s="9"/>
      <c r="B510" s="10"/>
      <c r="C510" s="9"/>
      <c r="D510" s="9"/>
      <c r="E510" s="9"/>
      <c r="F510" s="11"/>
    </row>
    <row r="511" spans="1:6" x14ac:dyDescent="0.25">
      <c r="A511" s="9"/>
      <c r="B511" s="10"/>
      <c r="C511" s="9"/>
      <c r="D511" s="9"/>
      <c r="E511" s="9"/>
      <c r="F511" s="11"/>
    </row>
    <row r="512" spans="1:6" x14ac:dyDescent="0.25">
      <c r="A512" s="9"/>
      <c r="B512" s="10"/>
      <c r="C512" s="9"/>
      <c r="D512" s="9"/>
      <c r="E512" s="9"/>
      <c r="F512" s="11"/>
    </row>
  </sheetData>
  <autoFilter ref="A5:G180" xr:uid="{00000000-0009-0000-0000-000002000000}"/>
  <pageMargins left="0.7" right="0.7" top="0.75" bottom="0.75" header="0.3" footer="0.3"/>
  <pageSetup paperSize="9" orientation="landscape" r:id="rId6"/>
  <tableParts count="2"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Birkedal Hansen</dc:creator>
  <cp:lastModifiedBy>Henrik Birkedal</cp:lastModifiedBy>
  <dcterms:created xsi:type="dcterms:W3CDTF">2023-08-29T11:42:23Z</dcterms:created>
  <dcterms:modified xsi:type="dcterms:W3CDTF">2023-08-29T11:46:24Z</dcterms:modified>
</cp:coreProperties>
</file>