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1fb91e31aadc1076/Løb/"/>
    </mc:Choice>
  </mc:AlternateContent>
  <xr:revisionPtr revIDLastSave="9" documentId="8_{D13D902E-B244-44FC-96D3-DC157D946C66}" xr6:coauthVersionLast="41" xr6:coauthVersionMax="41" xr10:uidLastSave="{A8255A4A-D718-4487-BA31-32715F26EF9B}"/>
  <bookViews>
    <workbookView xWindow="9750" yWindow="-12465" windowWidth="17280" windowHeight="8970" tabRatio="500" xr2:uid="{00000000-000D-0000-FFFF-FFFF00000000}"/>
  </bookViews>
  <sheets>
    <sheet name="Marathon" sheetId="5" r:id="rId1"/>
    <sheet name="Kommuner" sheetId="11" r:id="rId2"/>
    <sheet name="Kommune-bingo" sheetId="12" r:id="rId3"/>
  </sheets>
  <externalReferences>
    <externalReference r:id="rId4"/>
  </externalReferences>
  <definedNames>
    <definedName name="_xlnm._FilterDatabase" localSheetId="0" hidden="1">Marathon!$A$3:$L$111</definedName>
    <definedName name="_xlcn.WorksheetConnection_KommunerA1C131" hidden="1">Kommuner!$A$1:$A$12</definedName>
    <definedName name="Height">#REF!</definedName>
    <definedName name="LastWeight">INDEX([1]Træningsdata!$C:$C,MATCH(9.999E+307,[1]Træningsdata!$C:$C),1)</definedName>
    <definedName name="MT_AAR">Marathon!$C$9:$C$111</definedName>
    <definedName name="PercentThere">#REF!</definedName>
    <definedName name="StartDate">#REF!</definedName>
    <definedName name="TargetDate">#REF!</definedName>
    <definedName name="TargetWeight">#REF!</definedName>
    <definedName name="Weight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FCE2AD5D-F65C-4FA6-A056-5C36A1767C68}">
      <x15:dataModel>
        <x15:modelTables>
          <x15:modelTable id="Område" name="Område" connection="WorksheetConnection_Kommuner!$A$1:$C$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2" l="1"/>
  <c r="B4" i="11" l="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3" i="11"/>
  <c r="B16" i="12" l="1"/>
  <c r="G8" i="5"/>
  <c r="G7" i="5"/>
  <c r="G6" i="5"/>
  <c r="G5" i="5"/>
  <c r="C8" i="5"/>
  <c r="C7" i="5"/>
  <c r="C6" i="5"/>
  <c r="C5" i="5"/>
  <c r="C11" i="5" l="1"/>
  <c r="C10" i="5"/>
  <c r="G12" i="5"/>
  <c r="C12" i="5"/>
  <c r="G11" i="5"/>
  <c r="G10" i="5"/>
  <c r="C110" i="5" l="1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11" i="5"/>
  <c r="G36" i="5"/>
  <c r="G35" i="5"/>
  <c r="G34" i="5"/>
  <c r="G61" i="5"/>
  <c r="G60" i="5"/>
  <c r="G59" i="5"/>
  <c r="G21" i="5"/>
  <c r="G22" i="5"/>
  <c r="G23" i="5"/>
  <c r="G24" i="5"/>
  <c r="G25" i="5"/>
  <c r="G26" i="5"/>
  <c r="G27" i="5"/>
  <c r="G28" i="5"/>
  <c r="G13" i="5"/>
  <c r="G14" i="5"/>
  <c r="G15" i="5"/>
  <c r="G16" i="5"/>
  <c r="G17" i="5"/>
  <c r="G18" i="5"/>
  <c r="G19" i="5"/>
  <c r="G20" i="5"/>
  <c r="G29" i="5"/>
  <c r="G30" i="5"/>
  <c r="G31" i="5"/>
  <c r="G32" i="5"/>
  <c r="G33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14" i="5" l="1"/>
  <c r="O19" i="5"/>
  <c r="O13" i="5"/>
  <c r="O16" i="5"/>
  <c r="O21" i="5"/>
  <c r="O18" i="5"/>
  <c r="O20" i="5"/>
  <c r="O15" i="5"/>
  <c r="O11" i="5"/>
  <c r="O10" i="5"/>
  <c r="O12" i="5"/>
  <c r="O17" i="5"/>
  <c r="O23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4089C8-F4DE-487E-A3A5-4038C023FDD8}" keepAlive="1" name="ThisWorkbookDataModel" description="Data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8EDFA13-46AC-4164-81D2-456FF4AC3AB3}" name="WorksheetConnection_Kommuner!$A$1:$C$13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KommunerA1C131"/>
        </x15:connection>
      </ext>
    </extLst>
  </connection>
</connections>
</file>

<file path=xl/sharedStrings.xml><?xml version="1.0" encoding="utf-8"?>
<sst xmlns="http://schemas.openxmlformats.org/spreadsheetml/2006/main" count="662" uniqueCount="205">
  <si>
    <t>Dato</t>
  </si>
  <si>
    <t>T</t>
  </si>
  <si>
    <t>M</t>
  </si>
  <si>
    <t>S</t>
  </si>
  <si>
    <t>Total</t>
  </si>
  <si>
    <t>År</t>
  </si>
  <si>
    <t>Marathon Running Log</t>
  </si>
  <si>
    <t>Time</t>
  </si>
  <si>
    <t>Rudersdal Marathon</t>
  </si>
  <si>
    <t>Copenhagen Marathon</t>
  </si>
  <si>
    <t>New York Marathon</t>
  </si>
  <si>
    <t>Stockholm Jubilee Marathon</t>
  </si>
  <si>
    <t>Paris Marathon</t>
  </si>
  <si>
    <t>Skt. Petersborg Marathon (Fartholdertur)</t>
  </si>
  <si>
    <t>Nummer</t>
  </si>
  <si>
    <t>Hastighed</t>
  </si>
  <si>
    <t>Marathon</t>
  </si>
  <si>
    <t>Liverpool Marathon (Fartholdertur)</t>
  </si>
  <si>
    <t/>
  </si>
  <si>
    <t>Berlin Marathon 2016</t>
  </si>
  <si>
    <t>Berlin Marathon 2009</t>
  </si>
  <si>
    <t>Berlin Marathon 2013</t>
  </si>
  <si>
    <t>Berlin Marathon 2015</t>
  </si>
  <si>
    <t>Kanonkugle Marathon - Lise Friis #100</t>
  </si>
  <si>
    <t>Sydkystløbet Marathon 2016</t>
  </si>
  <si>
    <t>Midt i Sorø Marathon 2016</t>
  </si>
  <si>
    <t>Tórshavn Marathon  2016</t>
  </si>
  <si>
    <t>Humør Marathon #29</t>
  </si>
  <si>
    <t>Humør Marathon #30</t>
  </si>
  <si>
    <t>Kanonkugle Marathon - Aftenløb</t>
  </si>
  <si>
    <t>Midt i Sorø Marathon 2017</t>
  </si>
  <si>
    <t>Løve Mølle Marathon - Påskeløb</t>
  </si>
  <si>
    <t>3600 Marathon</t>
  </si>
  <si>
    <t>Stockholm Marathon</t>
  </si>
  <si>
    <t xml:space="preserve">Kanonkugle Marathon </t>
  </si>
  <si>
    <t>Toppen af Nokken</t>
  </si>
  <si>
    <t>Kalundborg Marathon</t>
  </si>
  <si>
    <t>Humør Marathon, Lise Friis #200</t>
  </si>
  <si>
    <t>Humør Marathon, Oles #100</t>
  </si>
  <si>
    <t>Skinnermarathon</t>
  </si>
  <si>
    <t>Fanoe Marathon</t>
  </si>
  <si>
    <t>Berlin Marathon 2017</t>
  </si>
  <si>
    <t>Ø-Marathon Amager</t>
  </si>
  <si>
    <t>Hvalsø Marathon</t>
  </si>
  <si>
    <t>Kanonkugle Marathon</t>
  </si>
  <si>
    <t>Marathon i Hareskoven (med CC og Hopla)</t>
  </si>
  <si>
    <t>Humør Marathon Ringsted</t>
  </si>
  <si>
    <t xml:space="preserve">Diplom </t>
  </si>
  <si>
    <t>Marathon Pop-up</t>
  </si>
  <si>
    <t>Marathon Popup</t>
  </si>
  <si>
    <t>Løve Mølle Marathon</t>
  </si>
  <si>
    <t>Kanonkugle Marathon - Aften</t>
  </si>
  <si>
    <t>Humør Marathon</t>
  </si>
  <si>
    <t>Gaasetaarns Marathon, Vordingborg</t>
  </si>
  <si>
    <t>Kanonkugle Marathon - Morgen</t>
  </si>
  <si>
    <t>Hoka One One Damhus Marathon</t>
  </si>
  <si>
    <t>Kanonkugle marathon - Morgen</t>
  </si>
  <si>
    <t>Hvalsø Marathon (Klokken 6.00)</t>
  </si>
  <si>
    <t>Marathon Popup - Vestskoven</t>
  </si>
  <si>
    <t>Flådeegene Marathon (med Hopla, CC)</t>
  </si>
  <si>
    <t>Marathon Popup - Vallensbæk</t>
  </si>
  <si>
    <t>Kalundborg Tripple Marathon</t>
  </si>
  <si>
    <t>Skinnermaraton</t>
  </si>
  <si>
    <t>Humør Marathon - Varmeste marathon ever</t>
  </si>
  <si>
    <t>Kanonkuglemarathon</t>
  </si>
  <si>
    <t>Ja</t>
  </si>
  <si>
    <t>Kanonkugle Marathon - Morgen - Meget varmt</t>
  </si>
  <si>
    <t>Knutenborg Safaripark  Marathon</t>
  </si>
  <si>
    <t>Skagen Marathon</t>
  </si>
  <si>
    <t>Årstal</t>
  </si>
  <si>
    <t>Marathon i Slagelse</t>
  </si>
  <si>
    <t>Skinnermaraton (Med Hopla)</t>
  </si>
  <si>
    <t>Sjælsø Marathon</t>
  </si>
  <si>
    <t>Herlev Tri Marathon - HTM Marathon</t>
  </si>
  <si>
    <t>Half Fast Ultra Skodsborg</t>
  </si>
  <si>
    <t xml:space="preserve">Marathon pop up Goes Helsingborg </t>
  </si>
  <si>
    <t>Juhldal/Bjerrede Marathon</t>
  </si>
  <si>
    <t>Copenhagen Marathon 2019</t>
  </si>
  <si>
    <t>Liege - Beer Lovers Marathon</t>
  </si>
  <si>
    <t>GPS</t>
  </si>
  <si>
    <t>Skinner Maraton</t>
  </si>
  <si>
    <t>Antal MT</t>
  </si>
  <si>
    <t>Vedel Marathon</t>
  </si>
  <si>
    <t>Land</t>
  </si>
  <si>
    <t>Kommune</t>
  </si>
  <si>
    <t>Tyskland</t>
  </si>
  <si>
    <t>Danmark</t>
  </si>
  <si>
    <t>USA</t>
  </si>
  <si>
    <t>Sverige</t>
  </si>
  <si>
    <t>Frankrig</t>
  </si>
  <si>
    <t>Rusland</t>
  </si>
  <si>
    <t>England</t>
  </si>
  <si>
    <t>‎Færøerne</t>
  </si>
  <si>
    <t>Belgien</t>
  </si>
  <si>
    <t>Ballerup Cannonball</t>
  </si>
  <si>
    <t>Bornholm</t>
  </si>
  <si>
    <t>Kommune-bingo</t>
  </si>
  <si>
    <t>Hørsholm</t>
  </si>
  <si>
    <t>Albertslund</t>
  </si>
  <si>
    <t>Allerød</t>
  </si>
  <si>
    <t>Assens</t>
  </si>
  <si>
    <t>Ballerup</t>
  </si>
  <si>
    <t>Billund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</si>
  <si>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</si>
  <si>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</si>
  <si>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</si>
  <si>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</si>
  <si>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</si>
  <si>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</si>
  <si>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</si>
  <si>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</si>
  <si>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</si>
  <si>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</si>
  <si>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</si>
  <si>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</si>
  <si>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</si>
  <si>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</si>
  <si>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</si>
  <si>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</si>
  <si>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</si>
  <si>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</si>
  <si>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</si>
  <si>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</si>
  <si>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</si>
  <si>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</si>
  <si>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</si>
  <si>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</si>
  <si>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</si>
  <si>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</si>
  <si>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</si>
  <si>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</si>
  <si>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</si>
  <si>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</si>
  <si>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</si>
  <si>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</si>
  <si>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</si>
  <si>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</si>
  <si>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Ikast-Brande</t>
  </si>
  <si>
    <t>Ishøj</t>
  </si>
  <si>
    <t>Jammerbugt</t>
  </si>
  <si>
    <t>Kalundborg</t>
  </si>
  <si>
    <t>Kerteminde</t>
  </si>
  <si>
    <t>Kolding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</si>
  <si>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</si>
  <si>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</si>
  <si>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</si>
  <si>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</si>
  <si>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</si>
  <si>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</si>
  <si>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</si>
  <si>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</si>
  <si>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</si>
  <si>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</si>
  <si>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</si>
  <si>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</si>
  <si>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</si>
  <si>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</si>
  <si>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</si>
  <si>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</si>
  <si>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</si>
  <si>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</si>
  <si>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</si>
  <si>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</si>
  <si>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</si>
  <si>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</si>
  <si>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</si>
  <si>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</si>
  <si>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</si>
  <si>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</si>
  <si>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</si>
  <si>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</si>
  <si>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</si>
  <si>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</si>
  <si>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</si>
  <si>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</si>
  <si>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</si>
  <si>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</si>
  <si>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</si>
  <si>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</si>
  <si>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</si>
  <si>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</si>
  <si>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</si>
  <si>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</si>
  <si>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</si>
  <si>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</si>
  <si>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</si>
  <si>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Viborg</t>
  </si>
  <si>
    <t>Vordingborg</t>
  </si>
  <si>
    <t>Ærø</t>
  </si>
  <si>
    <t>Aabenraa</t>
  </si>
  <si>
    <t>Aalborg</t>
  </si>
  <si>
    <t>Aarhus</t>
  </si>
  <si>
    <t>Snobberup Marathon - Palles Marathon nr. 100</t>
  </si>
  <si>
    <t>Hareskovby Marathon</t>
  </si>
  <si>
    <t>København</t>
  </si>
  <si>
    <t>Vesthimmerland</t>
  </si>
  <si>
    <t>-</t>
  </si>
  <si>
    <t>Kirke Hyllinge Marathon</t>
  </si>
  <si>
    <t>Succes Marathon</t>
  </si>
  <si>
    <t>3600 Marathon - May Andersen 100 Halvmarathon</t>
  </si>
  <si>
    <t>Sportigan Løbet 2019</t>
  </si>
  <si>
    <t>Antal</t>
  </si>
  <si>
    <t>Antal Kommuner</t>
  </si>
  <si>
    <t>Bingopladen</t>
  </si>
  <si>
    <t>Slagelse Marathon on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</si>
</sst>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dd/mm/yy;@"/>
  </numFmts>
  <fonts count="16" x14ac:knownFonts="1">
    <font>
      <sz val="12"/>
      <color theme="1"/>
      <name val="Calibri"/>
      <family val="2"/>
      <scheme val="minor"/>
    </font>
    <font>
      <sz val="8"/>
      <color theme="6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b/>
      <sz val="1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1">
      <alignment horizontal="left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top"/>
    </xf>
    <xf numFmtId="9" fontId="14" fillId="0" borderId="0" applyFont="0" applyFill="0" applyBorder="0" applyAlignment="0" applyProtection="0"/>
  </cellStyleXfs>
  <cellXfs count="65">
    <xf numFmtId="0" fontId="0" fillId="0" borderId="0" xfId="0"/>
    <xf numFmtId="2" fontId="0" fillId="0" borderId="0" xfId="0" applyNumberFormat="1"/>
    <xf numFmtId="0" fontId="8" fillId="0" borderId="0" xfId="0" applyFont="1" applyFill="1"/>
    <xf numFmtId="1" fontId="9" fillId="0" borderId="6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left"/>
      <protection hidden="1"/>
    </xf>
    <xf numFmtId="1" fontId="9" fillId="0" borderId="9" xfId="0" applyNumberFormat="1" applyFont="1" applyFill="1" applyBorder="1" applyAlignment="1" applyProtection="1">
      <alignment horizontal="left"/>
      <protection hidden="1"/>
    </xf>
    <xf numFmtId="0" fontId="0" fillId="4" borderId="2" xfId="0" applyFont="1" applyFill="1" applyBorder="1"/>
    <xf numFmtId="164" fontId="0" fillId="2" borderId="2" xfId="0" applyNumberFormat="1" applyFont="1" applyFill="1" applyBorder="1" applyAlignment="1">
      <alignment horizontal="center"/>
    </xf>
    <xf numFmtId="0" fontId="0" fillId="4" borderId="13" xfId="0" applyFont="1" applyFill="1" applyBorder="1"/>
    <xf numFmtId="164" fontId="0" fillId="2" borderId="13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 applyProtection="1">
      <alignment horizontal="center"/>
      <protection hidden="1"/>
    </xf>
    <xf numFmtId="165" fontId="9" fillId="0" borderId="8" xfId="0" applyNumberFormat="1" applyFont="1" applyFill="1" applyBorder="1" applyAlignment="1" applyProtection="1">
      <alignment horizontal="center"/>
      <protection hidden="1"/>
    </xf>
    <xf numFmtId="0" fontId="10" fillId="4" borderId="13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64" fontId="0" fillId="7" borderId="13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" fontId="9" fillId="0" borderId="25" xfId="0" applyNumberFormat="1" applyFont="1" applyFill="1" applyBorder="1" applyAlignment="1" applyProtection="1">
      <alignment horizontal="center"/>
      <protection hidden="1"/>
    </xf>
    <xf numFmtId="1" fontId="9" fillId="0" borderId="22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20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17" xfId="0" applyFont="1" applyBorder="1"/>
    <xf numFmtId="3" fontId="0" fillId="0" borderId="28" xfId="0" applyNumberFormat="1" applyFont="1" applyBorder="1"/>
    <xf numFmtId="0" fontId="0" fillId="0" borderId="27" xfId="0" applyFont="1" applyBorder="1"/>
    <xf numFmtId="3" fontId="0" fillId="0" borderId="16" xfId="0" applyNumberFormat="1" applyFont="1" applyBorder="1"/>
    <xf numFmtId="0" fontId="0" fillId="0" borderId="14" xfId="0" applyFont="1" applyBorder="1"/>
    <xf numFmtId="3" fontId="0" fillId="0" borderId="18" xfId="0" applyNumberFormat="1" applyFont="1" applyBorder="1"/>
    <xf numFmtId="0" fontId="2" fillId="5" borderId="19" xfId="0" applyFont="1" applyFill="1" applyBorder="1"/>
    <xf numFmtId="0" fontId="2" fillId="5" borderId="26" xfId="0" applyFont="1" applyFill="1" applyBorder="1"/>
    <xf numFmtId="164" fontId="0" fillId="3" borderId="2" xfId="0" applyNumberFormat="1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/>
    </xf>
    <xf numFmtId="0" fontId="13" fillId="0" borderId="0" xfId="0" applyFont="1"/>
    <xf numFmtId="9" fontId="15" fillId="0" borderId="14" xfId="9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1" fontId="6" fillId="0" borderId="14" xfId="8" applyNumberFormat="1" applyFont="1" applyFill="1" applyBorder="1" applyAlignment="1">
      <alignment horizontal="center" vertical="center"/>
    </xf>
    <xf numFmtId="1" fontId="6" fillId="0" borderId="17" xfId="8" applyNumberFormat="1" applyFont="1" applyFill="1" applyBorder="1" applyAlignment="1">
      <alignment horizontal="center" vertical="center"/>
    </xf>
    <xf numFmtId="20" fontId="10" fillId="7" borderId="20" xfId="0" applyNumberFormat="1" applyFont="1" applyFill="1" applyBorder="1" applyAlignment="1">
      <alignment horizontal="center" vertical="center"/>
    </xf>
    <xf numFmtId="20" fontId="10" fillId="7" borderId="29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0" fontId="10" fillId="3" borderId="32" xfId="0" applyNumberFormat="1" applyFont="1" applyFill="1" applyBorder="1" applyAlignment="1">
      <alignment horizontal="center" vertical="center"/>
    </xf>
    <xf numFmtId="20" fontId="10" fillId="3" borderId="34" xfId="0" applyNumberFormat="1" applyFont="1" applyFill="1" applyBorder="1" applyAlignment="1">
      <alignment horizontal="center" vertical="center"/>
    </xf>
    <xf numFmtId="20" fontId="10" fillId="2" borderId="33" xfId="0" applyNumberFormat="1" applyFont="1" applyFill="1" applyBorder="1" applyAlignment="1">
      <alignment horizontal="center" vertical="center"/>
    </xf>
    <xf numFmtId="20" fontId="10" fillId="2" borderId="35" xfId="0" applyNumberFormat="1" applyFont="1" applyFill="1" applyBorder="1" applyAlignment="1">
      <alignment horizontal="center" vertical="center"/>
    </xf>
    <xf numFmtId="1" fontId="6" fillId="0" borderId="21" xfId="8" applyNumberFormat="1" applyFont="1" applyFill="1" applyBorder="1" applyAlignment="1">
      <alignment horizontal="center" vertical="center"/>
    </xf>
    <xf numFmtId="1" fontId="6" fillId="0" borderId="22" xfId="8" applyNumberFormat="1" applyFont="1" applyFill="1" applyBorder="1" applyAlignment="1">
      <alignment horizontal="center" vertical="center"/>
    </xf>
    <xf numFmtId="1" fontId="6" fillId="0" borderId="30" xfId="8" applyNumberFormat="1" applyFont="1" applyFill="1" applyBorder="1" applyAlignment="1">
      <alignment horizontal="center" vertical="center"/>
    </xf>
    <xf numFmtId="1" fontId="6" fillId="0" borderId="31" xfId="8" applyNumberFormat="1" applyFont="1" applyFill="1" applyBorder="1" applyAlignment="1">
      <alignment horizontal="center" vertical="center"/>
    </xf>
    <xf numFmtId="1" fontId="6" fillId="0" borderId="15" xfId="8" applyNumberFormat="1" applyFont="1" applyFill="1" applyBorder="1" applyAlignment="1">
      <alignment horizontal="center" vertical="center"/>
    </xf>
    <xf numFmtId="1" fontId="6" fillId="0" borderId="13" xfId="8" applyNumberFormat="1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 vertical="center"/>
    </xf>
    <xf numFmtId="20" fontId="10" fillId="2" borderId="13" xfId="0" applyNumberFormat="1" applyFont="1" applyFill="1" applyBorder="1" applyAlignment="1">
      <alignment horizontal="center" vertical="center"/>
    </xf>
    <xf numFmtId="20" fontId="10" fillId="6" borderId="15" xfId="0" applyNumberFormat="1" applyFont="1" applyFill="1" applyBorder="1" applyAlignment="1">
      <alignment horizontal="center" vertical="center"/>
    </xf>
    <xf numFmtId="20" fontId="10" fillId="6" borderId="13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10">
    <cellStyle name="Besøgt link" xfId="7" builtinId="9" hidden="1"/>
    <cellStyle name="Besøgt link" xfId="3" builtinId="9" hidden="1"/>
    <cellStyle name="Besøgt link" xfId="5" builtinId="9" hidden="1"/>
    <cellStyle name="Data Labels" xfId="1" xr:uid="{00000000-0005-0000-0000-000003000000}"/>
    <cellStyle name="Link" xfId="6" builtinId="8" hidden="1"/>
    <cellStyle name="Link" xfId="4" builtinId="8" hidden="1"/>
    <cellStyle name="Link" xfId="2" builtinId="8" hidden="1"/>
    <cellStyle name="Normal" xfId="0" builtinId="0"/>
    <cellStyle name="Normal_RLOG" xfId="8" xr:uid="{00000000-0005-0000-0000-000008000000}"/>
    <cellStyle name="Procent" xfId="9" builtinId="5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palle\Desktop\Ny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ænings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58D2CC-A3F9-4EA6-8E20-DC955341FB68}" name="Tabel5" displayName="Tabel5" ref="A2:B101" totalsRowShown="0">
  <autoFilter ref="A2:B101" xr:uid="{65FE06A4-8091-442B-AF85-A20DE9EC4059}"/>
  <tableColumns count="2">
    <tableColumn id="1" xr3:uid="{AACC7BD9-8E10-4997-AD74-FC8AE506E673}" name="Kommune" dataDxfId="4"/>
    <tableColumn id="2" xr3:uid="{65623AD3-4FC4-478F-9197-4A98E88EDBC7}" name="Antal" dataDxfId="3">
      <calculatedColumnFormula>COUNTIF(Marathon!$K$5:$K$111,Tabel5[[#This Row],[Kommune]])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1"/>
  <sheetViews>
    <sheetView tabSelected="1" zoomScale="90" zoomScaleNormal="90" zoomScalePageLayoutView="170" workbookViewId="0">
      <selection activeCell="A7" sqref="A7"/>
    </sheetView>
  </sheetViews>
  <sheetFormatPr defaultColWidth="11.19921875" defaultRowHeight="15.6" x14ac:dyDescent="0.3"/>
  <cols>
    <col min="1" max="1" width="8.5" bestFit="1" customWidth="1"/>
    <col min="2" max="2" width="9.5" bestFit="1" customWidth="1"/>
    <col min="3" max="3" width="9.5" customWidth="1"/>
    <col min="4" max="6" width="3.19921875" customWidth="1"/>
    <col min="11" max="11" width="15.296875" bestFit="1" customWidth="1"/>
    <col min="12" max="12" width="59.3984375" bestFit="1" customWidth="1"/>
    <col min="14" max="14" width="8.796875" customWidth="1"/>
    <col min="15" max="15" width="8.796875" bestFit="1" customWidth="1"/>
  </cols>
  <sheetData>
    <row r="1" spans="1:15" ht="22.8" x14ac:dyDescent="0.4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6.2" customHeight="1" x14ac:dyDescent="0.35">
      <c r="A3" s="40" t="s">
        <v>14</v>
      </c>
      <c r="B3" s="56" t="s">
        <v>0</v>
      </c>
      <c r="C3" s="52" t="s">
        <v>5</v>
      </c>
      <c r="D3" s="44" t="s">
        <v>7</v>
      </c>
      <c r="E3" s="45"/>
      <c r="F3" s="46"/>
      <c r="G3" s="58" t="s">
        <v>15</v>
      </c>
      <c r="H3" s="60" t="s">
        <v>47</v>
      </c>
      <c r="I3" s="42" t="s">
        <v>79</v>
      </c>
      <c r="J3" s="48" t="s">
        <v>83</v>
      </c>
      <c r="K3" s="50" t="s">
        <v>84</v>
      </c>
      <c r="L3" s="54" t="s">
        <v>16</v>
      </c>
    </row>
    <row r="4" spans="1:15" ht="19.95" customHeight="1" thickBot="1" x14ac:dyDescent="0.4">
      <c r="A4" s="41"/>
      <c r="B4" s="57"/>
      <c r="C4" s="53"/>
      <c r="D4" s="12" t="s">
        <v>1</v>
      </c>
      <c r="E4" s="12" t="s">
        <v>2</v>
      </c>
      <c r="F4" s="12" t="s">
        <v>3</v>
      </c>
      <c r="G4" s="59"/>
      <c r="H4" s="61"/>
      <c r="I4" s="43"/>
      <c r="J4" s="49"/>
      <c r="K4" s="51"/>
      <c r="L4" s="55"/>
    </row>
    <row r="5" spans="1:15" ht="19.95" customHeight="1" x14ac:dyDescent="0.3">
      <c r="A5" s="3">
        <v>107</v>
      </c>
      <c r="B5" s="10"/>
      <c r="C5" s="18">
        <f t="shared" ref="C5:C8" si="0">YEAR(B5)</f>
        <v>1900</v>
      </c>
      <c r="D5" s="6"/>
      <c r="E5" s="6"/>
      <c r="F5" s="6"/>
      <c r="G5" s="7">
        <f t="shared" ref="G5:G8" si="1">TIME(D5,E5,F5)/42.195</f>
        <v>0</v>
      </c>
      <c r="H5" s="14"/>
      <c r="I5" s="16"/>
      <c r="J5" s="33"/>
      <c r="K5" s="13"/>
      <c r="L5" s="4"/>
    </row>
    <row r="6" spans="1:15" ht="19.95" customHeight="1" x14ac:dyDescent="0.3">
      <c r="A6" s="3">
        <v>106</v>
      </c>
      <c r="B6" s="10"/>
      <c r="C6" s="18">
        <f t="shared" si="0"/>
        <v>1900</v>
      </c>
      <c r="D6" s="6"/>
      <c r="E6" s="6"/>
      <c r="F6" s="6"/>
      <c r="G6" s="7">
        <f t="shared" si="1"/>
        <v>0</v>
      </c>
      <c r="H6" s="14"/>
      <c r="I6" s="16"/>
      <c r="J6" s="33"/>
      <c r="K6" s="13"/>
      <c r="L6" s="4"/>
    </row>
    <row r="7" spans="1:15" ht="19.95" customHeight="1" x14ac:dyDescent="0.3">
      <c r="A7" s="3">
        <v>105</v>
      </c>
      <c r="B7" s="10"/>
      <c r="C7" s="18">
        <f t="shared" si="0"/>
        <v>1900</v>
      </c>
      <c r="D7" s="6"/>
      <c r="E7" s="6"/>
      <c r="F7" s="6"/>
      <c r="G7" s="7">
        <f t="shared" si="1"/>
        <v>0</v>
      </c>
      <c r="H7" s="14"/>
      <c r="I7" s="16"/>
      <c r="J7" s="33"/>
      <c r="K7" s="13"/>
      <c r="L7" s="4"/>
    </row>
    <row r="8" spans="1:15" ht="19.95" customHeight="1" thickBot="1" x14ac:dyDescent="0.35">
      <c r="A8" s="3">
        <v>104</v>
      </c>
      <c r="B8" s="10">
        <v>43826</v>
      </c>
      <c r="C8" s="18">
        <f t="shared" si="0"/>
        <v>2019</v>
      </c>
      <c r="D8" s="6">
        <v>5</v>
      </c>
      <c r="E8" s="6">
        <v>15</v>
      </c>
      <c r="F8" s="6">
        <v>4</v>
      </c>
      <c r="G8" s="7">
        <f t="shared" si="1"/>
        <v>5.1853607369663776E-3</v>
      </c>
      <c r="H8" s="14" t="s">
        <v>65</v>
      </c>
      <c r="I8" s="16" t="s">
        <v>65</v>
      </c>
      <c r="J8" s="33" t="s">
        <v>86</v>
      </c>
      <c r="K8" s="13" t="s">
        <v>171</v>
      </c>
      <c r="L8" s="4" t="s">
        <v>204</v>
      </c>
    </row>
    <row r="9" spans="1:15" ht="16.2" customHeight="1" thickBot="1" x14ac:dyDescent="0.35">
      <c r="A9" s="3">
        <v>103</v>
      </c>
      <c r="B9" s="10">
        <v>43799</v>
      </c>
      <c r="C9" s="18">
        <v>2019</v>
      </c>
      <c r="D9" s="6">
        <v>5</v>
      </c>
      <c r="E9" s="6">
        <v>13</v>
      </c>
      <c r="F9" s="6">
        <v>1</v>
      </c>
      <c r="G9" s="7">
        <v>5.1516218790184903E-3</v>
      </c>
      <c r="H9" s="14" t="s">
        <v>65</v>
      </c>
      <c r="I9" s="16" t="s">
        <v>65</v>
      </c>
      <c r="J9" s="33" t="s">
        <v>86</v>
      </c>
      <c r="K9" s="13" t="s">
        <v>171</v>
      </c>
      <c r="L9" s="4" t="s">
        <v>200</v>
      </c>
      <c r="N9" s="31" t="s">
        <v>69</v>
      </c>
      <c r="O9" s="32" t="s">
        <v>81</v>
      </c>
    </row>
    <row r="10" spans="1:15" ht="16.2" customHeight="1" x14ac:dyDescent="0.3">
      <c r="A10" s="3">
        <v>102</v>
      </c>
      <c r="B10" s="10">
        <v>43786</v>
      </c>
      <c r="C10" s="18">
        <f t="shared" ref="C10:C43" si="2">YEAR(B10)</f>
        <v>2019</v>
      </c>
      <c r="D10" s="6">
        <v>5</v>
      </c>
      <c r="E10" s="6">
        <v>26</v>
      </c>
      <c r="F10" s="6">
        <v>34</v>
      </c>
      <c r="G10" s="7">
        <f t="shared" ref="G10:G12" si="3">TIME(D10,E10,F10)/42.195</f>
        <v>5.3746275010642828E-3</v>
      </c>
      <c r="H10" s="14" t="s">
        <v>65</v>
      </c>
      <c r="I10" s="16" t="s">
        <v>65</v>
      </c>
      <c r="J10" s="33" t="s">
        <v>86</v>
      </c>
      <c r="K10" s="13" t="s">
        <v>115</v>
      </c>
      <c r="L10" s="4" t="s">
        <v>199</v>
      </c>
      <c r="N10" s="29">
        <v>2009</v>
      </c>
      <c r="O10" s="28">
        <f t="shared" ref="O10:O21" si="4">COUNTIF(MT_AAR,N10)</f>
        <v>2</v>
      </c>
    </row>
    <row r="11" spans="1:15" ht="16.2" customHeight="1" x14ac:dyDescent="0.3">
      <c r="A11" s="3">
        <v>101</v>
      </c>
      <c r="B11" s="10">
        <v>43765</v>
      </c>
      <c r="C11" s="18">
        <f t="shared" si="2"/>
        <v>2019</v>
      </c>
      <c r="D11" s="6">
        <v>5</v>
      </c>
      <c r="E11" s="6">
        <v>47</v>
      </c>
      <c r="F11" s="6">
        <v>50</v>
      </c>
      <c r="G11" s="7">
        <f t="shared" si="3"/>
        <v>5.7246338648163511E-3</v>
      </c>
      <c r="H11" s="14"/>
      <c r="I11" s="16" t="s">
        <v>65</v>
      </c>
      <c r="J11" s="33" t="s">
        <v>86</v>
      </c>
      <c r="K11" s="13" t="s">
        <v>116</v>
      </c>
      <c r="L11" s="4" t="s">
        <v>193</v>
      </c>
      <c r="N11" s="27">
        <v>2010</v>
      </c>
      <c r="O11" s="26">
        <f t="shared" si="4"/>
        <v>2</v>
      </c>
    </row>
    <row r="12" spans="1:15" ht="16.2" customHeight="1" x14ac:dyDescent="0.3">
      <c r="A12" s="3">
        <v>100</v>
      </c>
      <c r="B12" s="10">
        <v>43751</v>
      </c>
      <c r="C12" s="18">
        <f t="shared" si="2"/>
        <v>2019</v>
      </c>
      <c r="D12" s="6">
        <v>5</v>
      </c>
      <c r="E12" s="6">
        <v>34</v>
      </c>
      <c r="F12" s="6">
        <v>0</v>
      </c>
      <c r="G12" s="7">
        <f t="shared" si="3"/>
        <v>5.4969651485826387E-3</v>
      </c>
      <c r="H12" s="14" t="s">
        <v>65</v>
      </c>
      <c r="I12" s="16" t="s">
        <v>65</v>
      </c>
      <c r="J12" s="33" t="s">
        <v>86</v>
      </c>
      <c r="K12" s="13" t="s">
        <v>97</v>
      </c>
      <c r="L12" s="4" t="s">
        <v>192</v>
      </c>
      <c r="N12" s="27">
        <v>2011</v>
      </c>
      <c r="O12" s="26">
        <f t="shared" si="4"/>
        <v>0</v>
      </c>
    </row>
    <row r="13" spans="1:15" x14ac:dyDescent="0.3">
      <c r="A13" s="3">
        <v>99</v>
      </c>
      <c r="B13" s="10">
        <v>43736</v>
      </c>
      <c r="C13" s="18">
        <f t="shared" si="2"/>
        <v>2019</v>
      </c>
      <c r="D13" s="6">
        <v>5</v>
      </c>
      <c r="E13" s="6">
        <v>48</v>
      </c>
      <c r="F13" s="6">
        <v>20</v>
      </c>
      <c r="G13" s="7">
        <f t="shared" ref="G13:G43" si="5">TIME(D13,E13,F13)/42.195</f>
        <v>5.7328628545597381E-3</v>
      </c>
      <c r="H13" s="14" t="s">
        <v>65</v>
      </c>
      <c r="I13" s="16" t="s">
        <v>65</v>
      </c>
      <c r="J13" s="33" t="s">
        <v>86</v>
      </c>
      <c r="K13" s="13" t="s">
        <v>101</v>
      </c>
      <c r="L13" s="4" t="s">
        <v>94</v>
      </c>
      <c r="N13" s="27">
        <v>2012</v>
      </c>
      <c r="O13" s="26">
        <f t="shared" si="4"/>
        <v>3</v>
      </c>
    </row>
    <row r="14" spans="1:15" x14ac:dyDescent="0.3">
      <c r="A14" s="3">
        <v>98</v>
      </c>
      <c r="B14" s="10">
        <v>43730</v>
      </c>
      <c r="C14" s="18">
        <f t="shared" si="2"/>
        <v>2019</v>
      </c>
      <c r="D14" s="6">
        <v>5</v>
      </c>
      <c r="E14" s="6">
        <v>38</v>
      </c>
      <c r="F14" s="6">
        <v>13</v>
      </c>
      <c r="G14" s="7">
        <f t="shared" si="5"/>
        <v>5.5663629620852041E-3</v>
      </c>
      <c r="H14" s="14" t="s">
        <v>65</v>
      </c>
      <c r="I14" s="16" t="s">
        <v>65</v>
      </c>
      <c r="J14" s="33" t="s">
        <v>86</v>
      </c>
      <c r="K14" s="13"/>
      <c r="L14" s="4" t="s">
        <v>49</v>
      </c>
      <c r="N14" s="27">
        <v>2013</v>
      </c>
      <c r="O14" s="26">
        <f t="shared" si="4"/>
        <v>3</v>
      </c>
    </row>
    <row r="15" spans="1:15" x14ac:dyDescent="0.3">
      <c r="A15" s="3">
        <v>97</v>
      </c>
      <c r="B15" s="10">
        <v>43722</v>
      </c>
      <c r="C15" s="18">
        <f t="shared" si="2"/>
        <v>2019</v>
      </c>
      <c r="D15" s="6">
        <v>5</v>
      </c>
      <c r="E15" s="6">
        <v>39</v>
      </c>
      <c r="F15" s="6">
        <v>51</v>
      </c>
      <c r="G15" s="7">
        <f t="shared" si="5"/>
        <v>5.5932443285802687E-3</v>
      </c>
      <c r="H15" s="14" t="s">
        <v>65</v>
      </c>
      <c r="I15" s="16" t="s">
        <v>65</v>
      </c>
      <c r="J15" s="33" t="s">
        <v>86</v>
      </c>
      <c r="K15" s="13" t="s">
        <v>140</v>
      </c>
      <c r="L15" s="4" t="s">
        <v>82</v>
      </c>
      <c r="N15" s="27">
        <v>2014</v>
      </c>
      <c r="O15" s="26">
        <f t="shared" si="4"/>
        <v>1</v>
      </c>
    </row>
    <row r="16" spans="1:15" x14ac:dyDescent="0.3">
      <c r="A16" s="3">
        <v>96</v>
      </c>
      <c r="B16" s="10">
        <v>43720</v>
      </c>
      <c r="C16" s="18">
        <f t="shared" si="2"/>
        <v>2019</v>
      </c>
      <c r="D16" s="6">
        <v>5</v>
      </c>
      <c r="E16" s="6">
        <v>41</v>
      </c>
      <c r="F16" s="6">
        <v>0</v>
      </c>
      <c r="G16" s="7">
        <f t="shared" si="5"/>
        <v>5.6121710049900596E-3</v>
      </c>
      <c r="H16" s="14"/>
      <c r="I16" s="16" t="s">
        <v>65</v>
      </c>
      <c r="J16" s="33" t="s">
        <v>86</v>
      </c>
      <c r="K16" s="13" t="s">
        <v>135</v>
      </c>
      <c r="L16" s="4" t="s">
        <v>44</v>
      </c>
      <c r="N16" s="27">
        <v>2015</v>
      </c>
      <c r="O16" s="26">
        <f t="shared" si="4"/>
        <v>2</v>
      </c>
    </row>
    <row r="17" spans="1:15" x14ac:dyDescent="0.3">
      <c r="A17" s="3">
        <v>95</v>
      </c>
      <c r="B17" s="10">
        <v>43695</v>
      </c>
      <c r="C17" s="18">
        <f t="shared" si="2"/>
        <v>2019</v>
      </c>
      <c r="D17" s="6">
        <v>5</v>
      </c>
      <c r="E17" s="6">
        <v>51</v>
      </c>
      <c r="F17" s="6">
        <v>13</v>
      </c>
      <c r="G17" s="7">
        <f t="shared" si="5"/>
        <v>5.780316695413271E-3</v>
      </c>
      <c r="H17" s="14" t="s">
        <v>65</v>
      </c>
      <c r="I17" s="16" t="s">
        <v>65</v>
      </c>
      <c r="J17" s="33" t="s">
        <v>86</v>
      </c>
      <c r="K17" s="13" t="s">
        <v>145</v>
      </c>
      <c r="L17" s="4" t="s">
        <v>43</v>
      </c>
      <c r="N17" s="27">
        <v>2016</v>
      </c>
      <c r="O17" s="26">
        <f t="shared" si="4"/>
        <v>7</v>
      </c>
    </row>
    <row r="18" spans="1:15" x14ac:dyDescent="0.3">
      <c r="A18" s="3">
        <v>94</v>
      </c>
      <c r="B18" s="10">
        <v>43687</v>
      </c>
      <c r="C18" s="18">
        <f t="shared" si="2"/>
        <v>2019</v>
      </c>
      <c r="D18" s="6">
        <v>5</v>
      </c>
      <c r="E18" s="6">
        <v>43</v>
      </c>
      <c r="F18" s="6">
        <v>57</v>
      </c>
      <c r="G18" s="7">
        <f t="shared" si="5"/>
        <v>5.6607220444760435E-3</v>
      </c>
      <c r="H18" s="14" t="s">
        <v>65</v>
      </c>
      <c r="I18" s="16" t="s">
        <v>65</v>
      </c>
      <c r="J18" s="33" t="s">
        <v>86</v>
      </c>
      <c r="K18" s="13" t="s">
        <v>121</v>
      </c>
      <c r="L18" s="4" t="s">
        <v>80</v>
      </c>
      <c r="N18" s="27">
        <v>2017</v>
      </c>
      <c r="O18" s="26">
        <f t="shared" si="4"/>
        <v>30</v>
      </c>
    </row>
    <row r="19" spans="1:15" x14ac:dyDescent="0.3">
      <c r="A19" s="3">
        <v>93</v>
      </c>
      <c r="B19" s="10">
        <v>43674</v>
      </c>
      <c r="C19" s="18">
        <f t="shared" si="2"/>
        <v>2019</v>
      </c>
      <c r="D19" s="6">
        <v>5</v>
      </c>
      <c r="E19" s="6">
        <v>38</v>
      </c>
      <c r="F19" s="6">
        <v>58</v>
      </c>
      <c r="G19" s="7">
        <f t="shared" si="5"/>
        <v>5.5787064467002854E-3</v>
      </c>
      <c r="H19" s="14" t="s">
        <v>65</v>
      </c>
      <c r="I19" s="16" t="s">
        <v>65</v>
      </c>
      <c r="J19" s="33" t="s">
        <v>86</v>
      </c>
      <c r="K19" s="13" t="s">
        <v>121</v>
      </c>
      <c r="L19" s="4" t="s">
        <v>80</v>
      </c>
      <c r="N19" s="27">
        <v>2018</v>
      </c>
      <c r="O19" s="26">
        <f t="shared" si="4"/>
        <v>35</v>
      </c>
    </row>
    <row r="20" spans="1:15" x14ac:dyDescent="0.3">
      <c r="A20" s="3">
        <v>92</v>
      </c>
      <c r="B20" s="10">
        <v>43666</v>
      </c>
      <c r="C20" s="18">
        <f t="shared" si="2"/>
        <v>2019</v>
      </c>
      <c r="D20" s="6">
        <v>5</v>
      </c>
      <c r="E20" s="6">
        <v>48</v>
      </c>
      <c r="F20" s="6">
        <v>54</v>
      </c>
      <c r="G20" s="7">
        <f t="shared" si="5"/>
        <v>5.7421890429355769E-3</v>
      </c>
      <c r="H20" s="14" t="s">
        <v>65</v>
      </c>
      <c r="I20" s="16" t="s">
        <v>65</v>
      </c>
      <c r="J20" s="33" t="s">
        <v>86</v>
      </c>
      <c r="K20" s="13" t="s">
        <v>121</v>
      </c>
      <c r="L20" s="4" t="s">
        <v>80</v>
      </c>
      <c r="N20" s="27">
        <v>2019</v>
      </c>
      <c r="O20" s="26">
        <f t="shared" si="4"/>
        <v>18</v>
      </c>
    </row>
    <row r="21" spans="1:15" ht="16.2" thickBot="1" x14ac:dyDescent="0.35">
      <c r="A21" s="3">
        <v>91</v>
      </c>
      <c r="B21" s="10">
        <v>43660</v>
      </c>
      <c r="C21" s="18">
        <f t="shared" si="2"/>
        <v>2019</v>
      </c>
      <c r="D21" s="6">
        <v>5</v>
      </c>
      <c r="E21" s="6">
        <v>59</v>
      </c>
      <c r="F21" s="6">
        <v>26</v>
      </c>
      <c r="G21" s="7">
        <f t="shared" si="5"/>
        <v>5.9155464268629337E-3</v>
      </c>
      <c r="H21" s="14" t="s">
        <v>65</v>
      </c>
      <c r="I21" s="16" t="s">
        <v>65</v>
      </c>
      <c r="J21" s="33" t="s">
        <v>86</v>
      </c>
      <c r="K21" s="13" t="s">
        <v>121</v>
      </c>
      <c r="L21" s="4" t="s">
        <v>80</v>
      </c>
      <c r="N21" s="25">
        <v>2020</v>
      </c>
      <c r="O21" s="30">
        <f t="shared" si="4"/>
        <v>0</v>
      </c>
    </row>
    <row r="22" spans="1:15" x14ac:dyDescent="0.3">
      <c r="A22" s="3">
        <v>90</v>
      </c>
      <c r="B22" s="10">
        <v>43625</v>
      </c>
      <c r="C22" s="18">
        <f t="shared" si="2"/>
        <v>2019</v>
      </c>
      <c r="D22" s="6">
        <v>6</v>
      </c>
      <c r="E22" s="6">
        <v>24</v>
      </c>
      <c r="F22" s="6">
        <v>30</v>
      </c>
      <c r="G22" s="7">
        <f t="shared" si="5"/>
        <v>6.3280931126647446E-3</v>
      </c>
      <c r="H22" s="14"/>
      <c r="I22" s="16" t="s">
        <v>65</v>
      </c>
      <c r="J22" s="33" t="s">
        <v>93</v>
      </c>
      <c r="K22" s="13" t="s">
        <v>196</v>
      </c>
      <c r="L22" s="4" t="s">
        <v>78</v>
      </c>
    </row>
    <row r="23" spans="1:15" x14ac:dyDescent="0.3">
      <c r="A23" s="3">
        <v>89</v>
      </c>
      <c r="B23" s="10">
        <v>43604</v>
      </c>
      <c r="C23" s="18">
        <f t="shared" si="2"/>
        <v>2019</v>
      </c>
      <c r="D23" s="6">
        <v>5</v>
      </c>
      <c r="E23" s="6">
        <v>49</v>
      </c>
      <c r="F23" s="6">
        <v>23</v>
      </c>
      <c r="G23" s="7">
        <f t="shared" si="5"/>
        <v>5.7501437330208507E-3</v>
      </c>
      <c r="H23" s="14" t="s">
        <v>65</v>
      </c>
      <c r="I23" s="16" t="s">
        <v>65</v>
      </c>
      <c r="J23" s="33" t="s">
        <v>86</v>
      </c>
      <c r="K23" s="13" t="s">
        <v>194</v>
      </c>
      <c r="L23" s="4" t="s">
        <v>77</v>
      </c>
      <c r="N23" t="s">
        <v>4</v>
      </c>
      <c r="O23" s="24">
        <f>SUM(O10:O21)</f>
        <v>103</v>
      </c>
    </row>
    <row r="24" spans="1:15" x14ac:dyDescent="0.3">
      <c r="A24" s="3">
        <v>88</v>
      </c>
      <c r="B24" s="10">
        <v>43594</v>
      </c>
      <c r="C24" s="18">
        <f t="shared" si="2"/>
        <v>2019</v>
      </c>
      <c r="D24" s="6">
        <v>5</v>
      </c>
      <c r="E24" s="6">
        <v>45</v>
      </c>
      <c r="F24" s="6">
        <v>51</v>
      </c>
      <c r="G24" s="7">
        <f t="shared" si="5"/>
        <v>5.6919922055009148E-3</v>
      </c>
      <c r="H24" s="14"/>
      <c r="I24" s="16" t="s">
        <v>65</v>
      </c>
      <c r="J24" s="33" t="s">
        <v>86</v>
      </c>
      <c r="K24" s="13" t="s">
        <v>135</v>
      </c>
      <c r="L24" s="4" t="s">
        <v>44</v>
      </c>
    </row>
    <row r="25" spans="1:15" x14ac:dyDescent="0.3">
      <c r="A25" s="3">
        <v>87</v>
      </c>
      <c r="B25" s="10">
        <v>43496</v>
      </c>
      <c r="C25" s="18">
        <f t="shared" si="2"/>
        <v>2019</v>
      </c>
      <c r="D25" s="6">
        <v>5</v>
      </c>
      <c r="E25" s="6">
        <v>24</v>
      </c>
      <c r="F25" s="6">
        <v>36</v>
      </c>
      <c r="G25" s="7">
        <f t="shared" si="5"/>
        <v>5.3422601414069596E-3</v>
      </c>
      <c r="H25" s="14"/>
      <c r="I25" s="16" t="s">
        <v>65</v>
      </c>
      <c r="J25" s="33" t="s">
        <v>86</v>
      </c>
      <c r="K25" s="13" t="s">
        <v>135</v>
      </c>
      <c r="L25" s="4" t="s">
        <v>44</v>
      </c>
    </row>
    <row r="26" spans="1:15" x14ac:dyDescent="0.3">
      <c r="A26" s="3">
        <v>86</v>
      </c>
      <c r="B26" s="10">
        <v>43475</v>
      </c>
      <c r="C26" s="18">
        <f t="shared" si="2"/>
        <v>2019</v>
      </c>
      <c r="D26" s="6">
        <v>5</v>
      </c>
      <c r="E26" s="6">
        <v>27</v>
      </c>
      <c r="F26" s="6">
        <v>27</v>
      </c>
      <c r="G26" s="7">
        <f t="shared" si="5"/>
        <v>5.3891653829442662E-3</v>
      </c>
      <c r="H26" s="14"/>
      <c r="I26" s="16" t="s">
        <v>65</v>
      </c>
      <c r="J26" s="33" t="s">
        <v>86</v>
      </c>
      <c r="K26" s="13" t="s">
        <v>135</v>
      </c>
      <c r="L26" s="4" t="s">
        <v>44</v>
      </c>
    </row>
    <row r="27" spans="1:15" x14ac:dyDescent="0.3">
      <c r="A27" s="3">
        <v>85</v>
      </c>
      <c r="B27" s="10">
        <v>43463</v>
      </c>
      <c r="C27" s="18">
        <f t="shared" si="2"/>
        <v>2018</v>
      </c>
      <c r="D27" s="6">
        <v>5</v>
      </c>
      <c r="E27" s="6">
        <v>22</v>
      </c>
      <c r="F27" s="6">
        <v>54</v>
      </c>
      <c r="G27" s="7">
        <f t="shared" si="5"/>
        <v>5.3142815762794431E-3</v>
      </c>
      <c r="H27" s="14" t="s">
        <v>65</v>
      </c>
      <c r="I27" s="16" t="s">
        <v>65</v>
      </c>
      <c r="J27" s="33" t="s">
        <v>86</v>
      </c>
      <c r="K27" s="13" t="s">
        <v>110</v>
      </c>
      <c r="L27" s="4" t="s">
        <v>76</v>
      </c>
    </row>
    <row r="28" spans="1:15" x14ac:dyDescent="0.3">
      <c r="A28" s="3">
        <v>84</v>
      </c>
      <c r="B28" s="10">
        <v>43442</v>
      </c>
      <c r="C28" s="18">
        <f t="shared" si="2"/>
        <v>2018</v>
      </c>
      <c r="D28" s="6">
        <v>5</v>
      </c>
      <c r="E28" s="6">
        <v>39</v>
      </c>
      <c r="F28" s="6">
        <v>49</v>
      </c>
      <c r="G28" s="7">
        <f t="shared" si="5"/>
        <v>5.5926957292640432E-3</v>
      </c>
      <c r="H28" s="14" t="s">
        <v>65</v>
      </c>
      <c r="I28" s="16" t="s">
        <v>65</v>
      </c>
      <c r="J28" s="33" t="s">
        <v>86</v>
      </c>
      <c r="K28" s="13" t="s">
        <v>145</v>
      </c>
      <c r="L28" s="4" t="s">
        <v>43</v>
      </c>
    </row>
    <row r="29" spans="1:15" x14ac:dyDescent="0.3">
      <c r="A29" s="3">
        <v>83</v>
      </c>
      <c r="B29" s="10">
        <v>43408</v>
      </c>
      <c r="C29" s="18">
        <f t="shared" si="2"/>
        <v>2018</v>
      </c>
      <c r="D29" s="6">
        <v>5</v>
      </c>
      <c r="E29" s="6">
        <v>56</v>
      </c>
      <c r="F29" s="6">
        <v>20</v>
      </c>
      <c r="G29" s="7">
        <f t="shared" si="5"/>
        <v>5.8645266904539329E-3</v>
      </c>
      <c r="H29" s="14" t="s">
        <v>65</v>
      </c>
      <c r="I29" s="16" t="s">
        <v>65</v>
      </c>
      <c r="J29" s="33" t="s">
        <v>88</v>
      </c>
      <c r="K29" s="13" t="s">
        <v>196</v>
      </c>
      <c r="L29" s="4" t="s">
        <v>75</v>
      </c>
    </row>
    <row r="30" spans="1:15" x14ac:dyDescent="0.3">
      <c r="A30" s="3">
        <v>82</v>
      </c>
      <c r="B30" s="10">
        <v>43394</v>
      </c>
      <c r="C30" s="18">
        <f t="shared" si="2"/>
        <v>2018</v>
      </c>
      <c r="D30" s="6">
        <v>6</v>
      </c>
      <c r="E30" s="6">
        <v>5</v>
      </c>
      <c r="F30" s="6">
        <v>38</v>
      </c>
      <c r="G30" s="7">
        <f t="shared" si="5"/>
        <v>6.0175858996809346E-3</v>
      </c>
      <c r="H30" s="14" t="s">
        <v>65</v>
      </c>
      <c r="I30" s="16" t="s">
        <v>65</v>
      </c>
      <c r="J30" s="33" t="s">
        <v>86</v>
      </c>
      <c r="K30" s="13" t="s">
        <v>165</v>
      </c>
      <c r="L30" s="4" t="s">
        <v>74</v>
      </c>
    </row>
    <row r="31" spans="1:15" x14ac:dyDescent="0.3">
      <c r="A31" s="3">
        <v>81</v>
      </c>
      <c r="B31" s="10">
        <v>43386</v>
      </c>
      <c r="C31" s="18">
        <f t="shared" si="2"/>
        <v>2018</v>
      </c>
      <c r="D31" s="6">
        <v>5</v>
      </c>
      <c r="E31" s="6">
        <v>59</v>
      </c>
      <c r="F31" s="6">
        <v>55</v>
      </c>
      <c r="G31" s="7">
        <f t="shared" si="5"/>
        <v>5.9235011169482075E-3</v>
      </c>
      <c r="H31" s="14" t="s">
        <v>65</v>
      </c>
      <c r="I31" s="16" t="s">
        <v>65</v>
      </c>
      <c r="J31" s="33" t="s">
        <v>86</v>
      </c>
      <c r="K31" s="13" t="s">
        <v>128</v>
      </c>
      <c r="L31" s="4" t="s">
        <v>73</v>
      </c>
    </row>
    <row r="32" spans="1:15" x14ac:dyDescent="0.3">
      <c r="A32" s="3">
        <v>80</v>
      </c>
      <c r="B32" s="10">
        <v>43379</v>
      </c>
      <c r="C32" s="18">
        <f t="shared" si="2"/>
        <v>2018</v>
      </c>
      <c r="D32" s="6">
        <v>5</v>
      </c>
      <c r="E32" s="6">
        <v>25</v>
      </c>
      <c r="F32" s="6">
        <v>28</v>
      </c>
      <c r="G32" s="7">
        <f t="shared" si="5"/>
        <v>5.3565237236288307E-3</v>
      </c>
      <c r="H32" s="14" t="s">
        <v>65</v>
      </c>
      <c r="I32" s="16" t="s">
        <v>65</v>
      </c>
      <c r="J32" s="33" t="s">
        <v>86</v>
      </c>
      <c r="K32" s="13" t="s">
        <v>114</v>
      </c>
      <c r="L32" s="4" t="s">
        <v>68</v>
      </c>
    </row>
    <row r="33" spans="1:12" x14ac:dyDescent="0.3">
      <c r="A33" s="3">
        <v>79</v>
      </c>
      <c r="B33" s="10">
        <v>43366</v>
      </c>
      <c r="C33" s="18">
        <f t="shared" si="2"/>
        <v>2018</v>
      </c>
      <c r="D33" s="6">
        <v>5</v>
      </c>
      <c r="E33" s="6">
        <v>49</v>
      </c>
      <c r="F33" s="6">
        <v>44</v>
      </c>
      <c r="G33" s="7">
        <f t="shared" si="5"/>
        <v>5.7559040258412224E-3</v>
      </c>
      <c r="H33" s="14" t="s">
        <v>65</v>
      </c>
      <c r="I33" s="16" t="s">
        <v>65</v>
      </c>
      <c r="J33" s="33" t="s">
        <v>86</v>
      </c>
      <c r="K33" s="13" t="s">
        <v>165</v>
      </c>
      <c r="L33" s="4" t="s">
        <v>72</v>
      </c>
    </row>
    <row r="34" spans="1:12" x14ac:dyDescent="0.3">
      <c r="A34" s="3">
        <v>78</v>
      </c>
      <c r="B34" s="10">
        <v>43362</v>
      </c>
      <c r="C34" s="18">
        <f t="shared" si="2"/>
        <v>2018</v>
      </c>
      <c r="D34" s="6">
        <v>6</v>
      </c>
      <c r="E34" s="6">
        <v>12</v>
      </c>
      <c r="F34" s="6">
        <v>10</v>
      </c>
      <c r="G34" s="7">
        <f t="shared" si="5"/>
        <v>6.125111365661194E-3</v>
      </c>
      <c r="H34" s="14" t="s">
        <v>65</v>
      </c>
      <c r="I34" s="16" t="s">
        <v>65</v>
      </c>
      <c r="J34" s="33" t="s">
        <v>86</v>
      </c>
      <c r="K34" s="13" t="s">
        <v>194</v>
      </c>
      <c r="L34" s="4" t="s">
        <v>35</v>
      </c>
    </row>
    <row r="35" spans="1:12" x14ac:dyDescent="0.3">
      <c r="A35" s="3">
        <v>77</v>
      </c>
      <c r="B35" s="10">
        <v>43344</v>
      </c>
      <c r="C35" s="18">
        <f t="shared" si="2"/>
        <v>2018</v>
      </c>
      <c r="D35" s="6">
        <v>5</v>
      </c>
      <c r="E35" s="6">
        <v>24</v>
      </c>
      <c r="F35" s="6">
        <v>50</v>
      </c>
      <c r="G35" s="7">
        <f t="shared" si="5"/>
        <v>5.3461003366205399E-3</v>
      </c>
      <c r="H35" s="14" t="s">
        <v>65</v>
      </c>
      <c r="I35" s="16" t="s">
        <v>65</v>
      </c>
      <c r="J35" s="33" t="s">
        <v>86</v>
      </c>
      <c r="K35" s="13" t="s">
        <v>147</v>
      </c>
      <c r="L35" s="4" t="s">
        <v>67</v>
      </c>
    </row>
    <row r="36" spans="1:12" x14ac:dyDescent="0.3">
      <c r="A36" s="3">
        <v>76</v>
      </c>
      <c r="B36" s="10">
        <v>43338</v>
      </c>
      <c r="C36" s="18">
        <f t="shared" si="2"/>
        <v>2018</v>
      </c>
      <c r="D36" s="6">
        <v>5</v>
      </c>
      <c r="E36" s="6">
        <v>27</v>
      </c>
      <c r="F36" s="6">
        <v>54</v>
      </c>
      <c r="G36" s="7">
        <f t="shared" si="5"/>
        <v>5.3965714737133144E-3</v>
      </c>
      <c r="H36" s="14" t="s">
        <v>65</v>
      </c>
      <c r="I36" s="16" t="s">
        <v>65</v>
      </c>
      <c r="J36" s="33" t="s">
        <v>86</v>
      </c>
      <c r="K36" s="13"/>
      <c r="L36" s="4" t="s">
        <v>60</v>
      </c>
    </row>
    <row r="37" spans="1:12" x14ac:dyDescent="0.3">
      <c r="A37" s="3">
        <v>75</v>
      </c>
      <c r="B37" s="10">
        <v>43335</v>
      </c>
      <c r="C37" s="18">
        <f t="shared" si="2"/>
        <v>2018</v>
      </c>
      <c r="D37" s="6">
        <v>6</v>
      </c>
      <c r="E37" s="6">
        <v>6</v>
      </c>
      <c r="F37" s="6">
        <v>54</v>
      </c>
      <c r="G37" s="7">
        <f t="shared" si="5"/>
        <v>6.038432673697516E-3</v>
      </c>
      <c r="H37" s="14"/>
      <c r="I37" s="16" t="s">
        <v>65</v>
      </c>
      <c r="J37" s="33" t="s">
        <v>86</v>
      </c>
      <c r="K37" s="13" t="s">
        <v>135</v>
      </c>
      <c r="L37" s="4" t="s">
        <v>66</v>
      </c>
    </row>
    <row r="38" spans="1:12" x14ac:dyDescent="0.3">
      <c r="A38" s="3">
        <v>74</v>
      </c>
      <c r="B38" s="10">
        <v>43324</v>
      </c>
      <c r="C38" s="18">
        <f t="shared" si="2"/>
        <v>2018</v>
      </c>
      <c r="D38" s="6">
        <v>5</v>
      </c>
      <c r="E38" s="6">
        <v>12</v>
      </c>
      <c r="F38" s="6">
        <v>7</v>
      </c>
      <c r="G38" s="7">
        <f t="shared" si="5"/>
        <v>5.1368096974803929E-3</v>
      </c>
      <c r="H38" s="14" t="s">
        <v>65</v>
      </c>
      <c r="I38" s="16" t="s">
        <v>65</v>
      </c>
      <c r="J38" s="33" t="s">
        <v>86</v>
      </c>
      <c r="K38" s="13" t="s">
        <v>121</v>
      </c>
      <c r="L38" s="4" t="s">
        <v>62</v>
      </c>
    </row>
    <row r="39" spans="1:12" x14ac:dyDescent="0.3">
      <c r="A39" s="3">
        <v>73</v>
      </c>
      <c r="B39" s="10">
        <v>43321</v>
      </c>
      <c r="C39" s="18">
        <f t="shared" si="2"/>
        <v>2018</v>
      </c>
      <c r="D39" s="6">
        <v>5</v>
      </c>
      <c r="E39" s="6">
        <v>44</v>
      </c>
      <c r="F39" s="6">
        <v>32</v>
      </c>
      <c r="G39" s="7">
        <f t="shared" si="5"/>
        <v>5.6703225325099955E-3</v>
      </c>
      <c r="H39" s="14"/>
      <c r="I39" s="16" t="s">
        <v>65</v>
      </c>
      <c r="J39" s="33" t="s">
        <v>86</v>
      </c>
      <c r="K39" s="13" t="s">
        <v>135</v>
      </c>
      <c r="L39" s="4" t="s">
        <v>64</v>
      </c>
    </row>
    <row r="40" spans="1:12" x14ac:dyDescent="0.3">
      <c r="A40" s="3">
        <v>72</v>
      </c>
      <c r="B40" s="10">
        <v>43310</v>
      </c>
      <c r="C40" s="18">
        <f t="shared" si="2"/>
        <v>2018</v>
      </c>
      <c r="D40" s="6">
        <v>5</v>
      </c>
      <c r="E40" s="6">
        <v>27</v>
      </c>
      <c r="F40" s="6">
        <v>5</v>
      </c>
      <c r="G40" s="7">
        <f t="shared" si="5"/>
        <v>5.383130790465783E-3</v>
      </c>
      <c r="H40" s="14" t="s">
        <v>65</v>
      </c>
      <c r="I40" s="16" t="s">
        <v>65</v>
      </c>
      <c r="J40" s="33" t="s">
        <v>86</v>
      </c>
      <c r="K40" s="13" t="s">
        <v>121</v>
      </c>
      <c r="L40" s="4" t="s">
        <v>62</v>
      </c>
    </row>
    <row r="41" spans="1:12" x14ac:dyDescent="0.3">
      <c r="A41" s="3">
        <v>71</v>
      </c>
      <c r="B41" s="10">
        <v>43306</v>
      </c>
      <c r="C41" s="18">
        <f t="shared" si="2"/>
        <v>2018</v>
      </c>
      <c r="D41" s="6">
        <v>6</v>
      </c>
      <c r="E41" s="6">
        <v>18</v>
      </c>
      <c r="F41" s="6">
        <v>54</v>
      </c>
      <c r="G41" s="7">
        <f t="shared" si="5"/>
        <v>6.2359284275388081E-3</v>
      </c>
      <c r="H41" s="14" t="s">
        <v>65</v>
      </c>
      <c r="I41" s="16" t="s">
        <v>65</v>
      </c>
      <c r="J41" s="33" t="s">
        <v>86</v>
      </c>
      <c r="K41" s="13" t="s">
        <v>163</v>
      </c>
      <c r="L41" s="4" t="s">
        <v>63</v>
      </c>
    </row>
    <row r="42" spans="1:12" x14ac:dyDescent="0.3">
      <c r="A42" s="3">
        <v>70</v>
      </c>
      <c r="B42" s="10">
        <v>43303</v>
      </c>
      <c r="C42" s="18">
        <f t="shared" si="2"/>
        <v>2018</v>
      </c>
      <c r="D42" s="6">
        <v>5</v>
      </c>
      <c r="E42" s="6">
        <v>38</v>
      </c>
      <c r="F42" s="6">
        <v>28</v>
      </c>
      <c r="G42" s="7">
        <f t="shared" si="5"/>
        <v>5.5704774569568976E-3</v>
      </c>
      <c r="H42" s="14" t="s">
        <v>65</v>
      </c>
      <c r="I42" s="16" t="s">
        <v>65</v>
      </c>
      <c r="J42" s="33" t="s">
        <v>86</v>
      </c>
      <c r="K42" s="13" t="s">
        <v>121</v>
      </c>
      <c r="L42" s="4" t="s">
        <v>62</v>
      </c>
    </row>
    <row r="43" spans="1:12" x14ac:dyDescent="0.3">
      <c r="A43" s="3">
        <v>69</v>
      </c>
      <c r="B43" s="10">
        <v>43282</v>
      </c>
      <c r="C43" s="18">
        <f t="shared" si="2"/>
        <v>2018</v>
      </c>
      <c r="D43" s="6">
        <v>5</v>
      </c>
      <c r="E43" s="6">
        <v>29</v>
      </c>
      <c r="F43" s="6">
        <v>15</v>
      </c>
      <c r="G43" s="7">
        <f t="shared" si="5"/>
        <v>5.4187897460204601E-3</v>
      </c>
      <c r="H43" s="14" t="s">
        <v>65</v>
      </c>
      <c r="I43" s="16" t="s">
        <v>65</v>
      </c>
      <c r="J43" s="33" t="s">
        <v>86</v>
      </c>
      <c r="K43" s="13" t="s">
        <v>121</v>
      </c>
      <c r="L43" s="4" t="s">
        <v>71</v>
      </c>
    </row>
    <row r="44" spans="1:12" x14ac:dyDescent="0.3">
      <c r="A44" s="3">
        <v>68</v>
      </c>
      <c r="B44" s="10">
        <v>43281</v>
      </c>
      <c r="C44" s="18">
        <f t="shared" ref="C44:C75" si="6">YEAR(B44)</f>
        <v>2018</v>
      </c>
      <c r="D44" s="6">
        <v>5</v>
      </c>
      <c r="E44" s="6">
        <v>8</v>
      </c>
      <c r="F44" s="6">
        <v>54</v>
      </c>
      <c r="G44" s="7">
        <f t="shared" ref="G44:G75" si="7">TIME(D44,E44,F44)/42.195</f>
        <v>5.0838698634646023E-3</v>
      </c>
      <c r="H44" s="14" t="s">
        <v>65</v>
      </c>
      <c r="I44" s="16" t="s">
        <v>65</v>
      </c>
      <c r="J44" s="33" t="s">
        <v>86</v>
      </c>
      <c r="K44" s="13" t="s">
        <v>121</v>
      </c>
      <c r="L44" s="4" t="s">
        <v>62</v>
      </c>
    </row>
    <row r="45" spans="1:12" x14ac:dyDescent="0.3">
      <c r="A45" s="3">
        <v>67</v>
      </c>
      <c r="B45" s="10">
        <v>43275</v>
      </c>
      <c r="C45" s="18">
        <f t="shared" si="6"/>
        <v>2018</v>
      </c>
      <c r="D45" s="6">
        <v>5</v>
      </c>
      <c r="E45" s="6">
        <v>1</v>
      </c>
      <c r="F45" s="6">
        <v>56</v>
      </c>
      <c r="G45" s="7">
        <f t="shared" si="7"/>
        <v>4.969212606373407E-3</v>
      </c>
      <c r="H45" s="14" t="s">
        <v>65</v>
      </c>
      <c r="I45" s="16" t="s">
        <v>65</v>
      </c>
      <c r="J45" s="33" t="s">
        <v>86</v>
      </c>
      <c r="K45" s="13" t="s">
        <v>140</v>
      </c>
      <c r="L45" s="4" t="s">
        <v>61</v>
      </c>
    </row>
    <row r="46" spans="1:12" x14ac:dyDescent="0.3">
      <c r="A46" s="3">
        <v>66</v>
      </c>
      <c r="B46" s="10">
        <v>43271</v>
      </c>
      <c r="C46" s="18">
        <f t="shared" si="6"/>
        <v>2018</v>
      </c>
      <c r="D46" s="6">
        <v>5</v>
      </c>
      <c r="E46" s="6">
        <v>18</v>
      </c>
      <c r="F46" s="6">
        <v>17</v>
      </c>
      <c r="G46" s="7">
        <f t="shared" si="7"/>
        <v>5.2383005709821674E-3</v>
      </c>
      <c r="H46" s="14" t="s">
        <v>65</v>
      </c>
      <c r="I46" s="16" t="s">
        <v>65</v>
      </c>
      <c r="J46" s="33" t="s">
        <v>86</v>
      </c>
      <c r="K46" s="13"/>
      <c r="L46" s="4" t="s">
        <v>60</v>
      </c>
    </row>
    <row r="47" spans="1:12" x14ac:dyDescent="0.3">
      <c r="A47" s="3">
        <v>65</v>
      </c>
      <c r="B47" s="10">
        <v>43267</v>
      </c>
      <c r="C47" s="18">
        <f t="shared" si="6"/>
        <v>2018</v>
      </c>
      <c r="D47" s="6">
        <v>5</v>
      </c>
      <c r="E47" s="6">
        <v>21</v>
      </c>
      <c r="F47" s="6">
        <v>15</v>
      </c>
      <c r="G47" s="7">
        <f t="shared" si="7"/>
        <v>5.2871259101262662E-3</v>
      </c>
      <c r="H47" s="14" t="s">
        <v>65</v>
      </c>
      <c r="I47" s="16" t="s">
        <v>65</v>
      </c>
      <c r="J47" s="33" t="s">
        <v>86</v>
      </c>
      <c r="K47" s="13" t="s">
        <v>145</v>
      </c>
      <c r="L47" s="4" t="s">
        <v>57</v>
      </c>
    </row>
    <row r="48" spans="1:12" x14ac:dyDescent="0.3">
      <c r="A48" s="3">
        <v>64</v>
      </c>
      <c r="B48" s="10">
        <v>43261</v>
      </c>
      <c r="C48" s="18">
        <f t="shared" si="6"/>
        <v>2018</v>
      </c>
      <c r="D48" s="6">
        <v>5</v>
      </c>
      <c r="E48" s="6">
        <v>37</v>
      </c>
      <c r="F48" s="6">
        <v>6</v>
      </c>
      <c r="G48" s="7">
        <f t="shared" si="7"/>
        <v>5.5479848849916387E-3</v>
      </c>
      <c r="H48" s="14" t="s">
        <v>65</v>
      </c>
      <c r="I48" s="16" t="s">
        <v>65</v>
      </c>
      <c r="J48" s="33" t="s">
        <v>86</v>
      </c>
      <c r="K48" s="13" t="s">
        <v>148</v>
      </c>
      <c r="L48" s="4" t="s">
        <v>59</v>
      </c>
    </row>
    <row r="49" spans="1:12" x14ac:dyDescent="0.3">
      <c r="A49" s="3">
        <v>63</v>
      </c>
      <c r="B49" s="10">
        <v>43256</v>
      </c>
      <c r="C49" s="18">
        <f t="shared" si="6"/>
        <v>2018</v>
      </c>
      <c r="D49" s="6">
        <v>5</v>
      </c>
      <c r="E49" s="6">
        <v>28</v>
      </c>
      <c r="F49" s="6">
        <v>58</v>
      </c>
      <c r="G49" s="7">
        <f t="shared" si="7"/>
        <v>5.4141266518325411E-3</v>
      </c>
      <c r="H49" s="14"/>
      <c r="I49" s="16" t="s">
        <v>65</v>
      </c>
      <c r="J49" s="33" t="s">
        <v>86</v>
      </c>
      <c r="K49" s="13" t="s">
        <v>135</v>
      </c>
      <c r="L49" s="4" t="s">
        <v>44</v>
      </c>
    </row>
    <row r="50" spans="1:12" x14ac:dyDescent="0.3">
      <c r="A50" s="3">
        <v>62</v>
      </c>
      <c r="B50" s="10">
        <v>43253</v>
      </c>
      <c r="C50" s="18">
        <f t="shared" si="6"/>
        <v>2018</v>
      </c>
      <c r="D50" s="6">
        <v>5</v>
      </c>
      <c r="E50" s="6">
        <v>49</v>
      </c>
      <c r="F50" s="6">
        <v>15</v>
      </c>
      <c r="G50" s="7">
        <f t="shared" si="7"/>
        <v>5.7479493357559469E-3</v>
      </c>
      <c r="H50" s="14" t="s">
        <v>65</v>
      </c>
      <c r="I50" s="16" t="s">
        <v>65</v>
      </c>
      <c r="J50" s="33" t="s">
        <v>86</v>
      </c>
      <c r="K50" s="13" t="s">
        <v>171</v>
      </c>
      <c r="L50" s="4" t="s">
        <v>70</v>
      </c>
    </row>
    <row r="51" spans="1:12" x14ac:dyDescent="0.3">
      <c r="A51" s="3">
        <v>61</v>
      </c>
      <c r="B51" s="10">
        <v>43247</v>
      </c>
      <c r="C51" s="18">
        <f t="shared" si="6"/>
        <v>2018</v>
      </c>
      <c r="D51" s="6">
        <v>5</v>
      </c>
      <c r="E51" s="6">
        <v>28</v>
      </c>
      <c r="F51" s="6">
        <v>7</v>
      </c>
      <c r="G51" s="7">
        <f t="shared" si="7"/>
        <v>5.4001373692687833E-3</v>
      </c>
      <c r="H51" s="14" t="s">
        <v>65</v>
      </c>
      <c r="I51" s="16" t="s">
        <v>65</v>
      </c>
      <c r="J51" s="33" t="s">
        <v>86</v>
      </c>
      <c r="K51" s="13"/>
      <c r="L51" s="4" t="s">
        <v>58</v>
      </c>
    </row>
    <row r="52" spans="1:12" x14ac:dyDescent="0.3">
      <c r="A52" s="3">
        <v>60</v>
      </c>
      <c r="B52" s="10">
        <v>43221</v>
      </c>
      <c r="C52" s="18">
        <f t="shared" si="6"/>
        <v>2018</v>
      </c>
      <c r="D52" s="6">
        <v>5</v>
      </c>
      <c r="E52" s="6">
        <v>5</v>
      </c>
      <c r="F52" s="6">
        <v>53</v>
      </c>
      <c r="G52" s="7">
        <f t="shared" si="7"/>
        <v>5.0342216253461665E-3</v>
      </c>
      <c r="H52" s="14"/>
      <c r="I52" s="16" t="s">
        <v>65</v>
      </c>
      <c r="J52" s="33" t="s">
        <v>86</v>
      </c>
      <c r="K52" s="13" t="s">
        <v>135</v>
      </c>
      <c r="L52" s="4" t="s">
        <v>56</v>
      </c>
    </row>
    <row r="53" spans="1:12" x14ac:dyDescent="0.3">
      <c r="A53" s="3">
        <v>59</v>
      </c>
      <c r="B53" s="10">
        <v>43217</v>
      </c>
      <c r="C53" s="18">
        <f t="shared" si="6"/>
        <v>2018</v>
      </c>
      <c r="D53" s="6">
        <v>5</v>
      </c>
      <c r="E53" s="6">
        <v>17</v>
      </c>
      <c r="F53" s="6">
        <v>15</v>
      </c>
      <c r="G53" s="7">
        <f t="shared" si="7"/>
        <v>5.2212939921791679E-3</v>
      </c>
      <c r="H53" s="14"/>
      <c r="I53" s="16" t="s">
        <v>65</v>
      </c>
      <c r="J53" s="33" t="s">
        <v>86</v>
      </c>
      <c r="K53" s="13" t="s">
        <v>194</v>
      </c>
      <c r="L53" s="4" t="s">
        <v>55</v>
      </c>
    </row>
    <row r="54" spans="1:12" x14ac:dyDescent="0.3">
      <c r="A54" s="3">
        <v>58</v>
      </c>
      <c r="B54" s="10">
        <v>43195</v>
      </c>
      <c r="C54" s="18">
        <f t="shared" si="6"/>
        <v>2018</v>
      </c>
      <c r="D54" s="6">
        <v>5</v>
      </c>
      <c r="E54" s="6">
        <v>11</v>
      </c>
      <c r="F54" s="6">
        <v>32</v>
      </c>
      <c r="G54" s="7">
        <f t="shared" si="7"/>
        <v>5.1272092094464409E-3</v>
      </c>
      <c r="H54" s="14"/>
      <c r="I54" s="16" t="s">
        <v>65</v>
      </c>
      <c r="J54" s="33" t="s">
        <v>86</v>
      </c>
      <c r="K54" s="13" t="s">
        <v>135</v>
      </c>
      <c r="L54" s="4" t="s">
        <v>54</v>
      </c>
    </row>
    <row r="55" spans="1:12" x14ac:dyDescent="0.3">
      <c r="A55" s="3">
        <v>57</v>
      </c>
      <c r="B55" s="10">
        <v>43188</v>
      </c>
      <c r="C55" s="18">
        <f t="shared" si="6"/>
        <v>2018</v>
      </c>
      <c r="D55" s="6">
        <v>5</v>
      </c>
      <c r="E55" s="6">
        <v>36</v>
      </c>
      <c r="F55" s="6">
        <v>38</v>
      </c>
      <c r="G55" s="7">
        <f t="shared" si="7"/>
        <v>5.5403044945644773E-3</v>
      </c>
      <c r="H55" s="14"/>
      <c r="I55" s="16" t="s">
        <v>65</v>
      </c>
      <c r="J55" s="33" t="s">
        <v>86</v>
      </c>
      <c r="K55" s="13" t="s">
        <v>187</v>
      </c>
      <c r="L55" s="4" t="s">
        <v>53</v>
      </c>
    </row>
    <row r="56" spans="1:12" x14ac:dyDescent="0.3">
      <c r="A56" s="3">
        <v>56</v>
      </c>
      <c r="B56" s="10">
        <v>43160</v>
      </c>
      <c r="C56" s="18">
        <f t="shared" si="6"/>
        <v>2018</v>
      </c>
      <c r="D56" s="6">
        <v>5</v>
      </c>
      <c r="E56" s="6">
        <v>22</v>
      </c>
      <c r="F56" s="6">
        <v>54</v>
      </c>
      <c r="G56" s="7">
        <f t="shared" si="7"/>
        <v>5.3142815762794431E-3</v>
      </c>
      <c r="H56" s="14"/>
      <c r="I56" s="16" t="s">
        <v>65</v>
      </c>
      <c r="J56" s="33" t="s">
        <v>86</v>
      </c>
      <c r="K56" s="13" t="s">
        <v>135</v>
      </c>
      <c r="L56" s="4" t="s">
        <v>51</v>
      </c>
    </row>
    <row r="57" spans="1:12" x14ac:dyDescent="0.3">
      <c r="A57" s="3">
        <v>55</v>
      </c>
      <c r="B57" s="10">
        <v>43155</v>
      </c>
      <c r="C57" s="18">
        <f t="shared" si="6"/>
        <v>2018</v>
      </c>
      <c r="D57" s="6">
        <v>4</v>
      </c>
      <c r="E57" s="6">
        <v>56</v>
      </c>
      <c r="F57" s="6">
        <v>13</v>
      </c>
      <c r="G57" s="7">
        <f t="shared" si="7"/>
        <v>4.8751278236406808E-3</v>
      </c>
      <c r="H57" s="14"/>
      <c r="I57" s="16" t="s">
        <v>65</v>
      </c>
      <c r="J57" s="33" t="s">
        <v>86</v>
      </c>
      <c r="K57" s="13" t="s">
        <v>163</v>
      </c>
      <c r="L57" s="4" t="s">
        <v>52</v>
      </c>
    </row>
    <row r="58" spans="1:12" x14ac:dyDescent="0.3">
      <c r="A58" s="3">
        <v>54</v>
      </c>
      <c r="B58" s="10">
        <v>43146</v>
      </c>
      <c r="C58" s="18">
        <f t="shared" si="6"/>
        <v>2018</v>
      </c>
      <c r="D58" s="6">
        <v>4</v>
      </c>
      <c r="E58" s="6">
        <v>58</v>
      </c>
      <c r="F58" s="6">
        <v>0</v>
      </c>
      <c r="G58" s="7">
        <f t="shared" si="7"/>
        <v>4.9044778870587615E-3</v>
      </c>
      <c r="H58" s="14"/>
      <c r="I58" s="16" t="s">
        <v>65</v>
      </c>
      <c r="J58" s="33" t="s">
        <v>86</v>
      </c>
      <c r="K58" s="13" t="s">
        <v>135</v>
      </c>
      <c r="L58" s="4" t="s">
        <v>51</v>
      </c>
    </row>
    <row r="59" spans="1:12" x14ac:dyDescent="0.3">
      <c r="A59" s="3">
        <v>53</v>
      </c>
      <c r="B59" s="10">
        <v>43132</v>
      </c>
      <c r="C59" s="18">
        <f t="shared" si="6"/>
        <v>2018</v>
      </c>
      <c r="D59" s="6">
        <v>4</v>
      </c>
      <c r="E59" s="6">
        <v>59</v>
      </c>
      <c r="F59" s="6">
        <v>21</v>
      </c>
      <c r="G59" s="7">
        <f t="shared" si="7"/>
        <v>4.9266961593659071E-3</v>
      </c>
      <c r="H59" s="14"/>
      <c r="I59" s="16" t="s">
        <v>65</v>
      </c>
      <c r="J59" s="33" t="s">
        <v>86</v>
      </c>
      <c r="K59" s="13" t="s">
        <v>135</v>
      </c>
      <c r="L59" s="4" t="s">
        <v>44</v>
      </c>
    </row>
    <row r="60" spans="1:12" x14ac:dyDescent="0.3">
      <c r="A60" s="3">
        <v>52</v>
      </c>
      <c r="B60" s="10">
        <v>43117</v>
      </c>
      <c r="C60" s="18">
        <f t="shared" si="6"/>
        <v>2018</v>
      </c>
      <c r="D60" s="6">
        <v>5</v>
      </c>
      <c r="E60" s="6">
        <v>15</v>
      </c>
      <c r="F60" s="6">
        <v>8</v>
      </c>
      <c r="G60" s="7">
        <f t="shared" si="7"/>
        <v>5.1864579355988295E-3</v>
      </c>
      <c r="H60" s="14"/>
      <c r="I60" s="16" t="s">
        <v>65</v>
      </c>
      <c r="J60" s="33" t="s">
        <v>86</v>
      </c>
      <c r="K60" s="13" t="s">
        <v>140</v>
      </c>
      <c r="L60" s="4" t="s">
        <v>50</v>
      </c>
    </row>
    <row r="61" spans="1:12" x14ac:dyDescent="0.3">
      <c r="A61" s="3">
        <v>51</v>
      </c>
      <c r="B61" s="10">
        <v>43113</v>
      </c>
      <c r="C61" s="18">
        <f t="shared" si="6"/>
        <v>2018</v>
      </c>
      <c r="D61" s="6">
        <v>5</v>
      </c>
      <c r="E61" s="6">
        <v>6</v>
      </c>
      <c r="F61" s="6">
        <v>49</v>
      </c>
      <c r="G61" s="7">
        <f t="shared" si="7"/>
        <v>5.0495824062004886E-3</v>
      </c>
      <c r="H61" s="14"/>
      <c r="I61" s="16" t="s">
        <v>65</v>
      </c>
      <c r="J61" s="33" t="s">
        <v>86</v>
      </c>
      <c r="K61" s="13"/>
      <c r="L61" s="4" t="s">
        <v>49</v>
      </c>
    </row>
    <row r="62" spans="1:12" x14ac:dyDescent="0.3">
      <c r="A62" s="3">
        <v>50</v>
      </c>
      <c r="B62" s="10">
        <v>43096</v>
      </c>
      <c r="C62" s="18">
        <f t="shared" si="6"/>
        <v>2017</v>
      </c>
      <c r="D62" s="6">
        <v>5</v>
      </c>
      <c r="E62" s="6">
        <v>7</v>
      </c>
      <c r="F62" s="6">
        <v>50</v>
      </c>
      <c r="G62" s="7">
        <f t="shared" si="7"/>
        <v>5.0663146853453765E-3</v>
      </c>
      <c r="H62" s="14"/>
      <c r="I62" s="16" t="s">
        <v>65</v>
      </c>
      <c r="J62" s="33" t="s">
        <v>86</v>
      </c>
      <c r="K62" s="13"/>
      <c r="L62" s="4" t="s">
        <v>48</v>
      </c>
    </row>
    <row r="63" spans="1:12" x14ac:dyDescent="0.3">
      <c r="A63" s="3">
        <v>49</v>
      </c>
      <c r="B63" s="10">
        <v>43092</v>
      </c>
      <c r="C63" s="18">
        <f t="shared" si="6"/>
        <v>2017</v>
      </c>
      <c r="D63" s="6">
        <v>4</v>
      </c>
      <c r="E63" s="6">
        <v>56</v>
      </c>
      <c r="F63" s="6">
        <v>57</v>
      </c>
      <c r="G63" s="7">
        <f t="shared" si="7"/>
        <v>4.8871970085976489E-3</v>
      </c>
      <c r="H63" s="14"/>
      <c r="I63" s="16" t="s">
        <v>65</v>
      </c>
      <c r="J63" s="33" t="s">
        <v>86</v>
      </c>
      <c r="K63" s="13" t="s">
        <v>194</v>
      </c>
      <c r="L63" s="4" t="s">
        <v>42</v>
      </c>
    </row>
    <row r="64" spans="1:12" x14ac:dyDescent="0.3">
      <c r="A64" s="3">
        <v>48</v>
      </c>
      <c r="B64" s="10">
        <v>43078</v>
      </c>
      <c r="C64" s="18">
        <f t="shared" si="6"/>
        <v>2017</v>
      </c>
      <c r="D64" s="6">
        <v>5</v>
      </c>
      <c r="E64" s="6">
        <v>29</v>
      </c>
      <c r="F64" s="6">
        <v>20</v>
      </c>
      <c r="G64" s="7">
        <f t="shared" si="7"/>
        <v>5.4201612443110251E-3</v>
      </c>
      <c r="H64" s="14"/>
      <c r="I64" s="16" t="s">
        <v>65</v>
      </c>
      <c r="J64" s="33" t="s">
        <v>86</v>
      </c>
      <c r="K64" s="13" t="s">
        <v>145</v>
      </c>
      <c r="L64" s="4" t="s">
        <v>43</v>
      </c>
    </row>
    <row r="65" spans="1:12" x14ac:dyDescent="0.3">
      <c r="A65" s="3">
        <v>47</v>
      </c>
      <c r="B65" s="10">
        <v>43069</v>
      </c>
      <c r="C65" s="18">
        <f t="shared" si="6"/>
        <v>2017</v>
      </c>
      <c r="D65" s="6">
        <v>4</v>
      </c>
      <c r="E65" s="6">
        <v>57</v>
      </c>
      <c r="F65" s="6">
        <v>3</v>
      </c>
      <c r="G65" s="7">
        <f t="shared" si="7"/>
        <v>4.8888428065463263E-3</v>
      </c>
      <c r="H65" s="14"/>
      <c r="I65" s="16" t="s">
        <v>65</v>
      </c>
      <c r="J65" s="33" t="s">
        <v>86</v>
      </c>
      <c r="K65" s="13" t="s">
        <v>135</v>
      </c>
      <c r="L65" s="4" t="s">
        <v>44</v>
      </c>
    </row>
    <row r="66" spans="1:12" x14ac:dyDescent="0.3">
      <c r="A66" s="3">
        <v>46</v>
      </c>
      <c r="B66" s="10">
        <v>43051</v>
      </c>
      <c r="C66" s="18">
        <f t="shared" si="6"/>
        <v>2017</v>
      </c>
      <c r="D66" s="6">
        <v>5</v>
      </c>
      <c r="E66" s="6">
        <v>29</v>
      </c>
      <c r="F66" s="6">
        <v>32</v>
      </c>
      <c r="G66" s="7">
        <f t="shared" si="7"/>
        <v>5.423452840208379E-3</v>
      </c>
      <c r="H66" s="14"/>
      <c r="I66" s="16" t="s">
        <v>65</v>
      </c>
      <c r="J66" s="33" t="s">
        <v>86</v>
      </c>
      <c r="K66" s="13" t="s">
        <v>116</v>
      </c>
      <c r="L66" s="4" t="s">
        <v>45</v>
      </c>
    </row>
    <row r="67" spans="1:12" x14ac:dyDescent="0.3">
      <c r="A67" s="3">
        <v>45</v>
      </c>
      <c r="B67" s="10">
        <v>43030</v>
      </c>
      <c r="C67" s="18">
        <f t="shared" si="6"/>
        <v>2017</v>
      </c>
      <c r="D67" s="6">
        <v>5</v>
      </c>
      <c r="E67" s="6">
        <v>31</v>
      </c>
      <c r="F67" s="6">
        <v>40</v>
      </c>
      <c r="G67" s="7">
        <f t="shared" si="7"/>
        <v>5.4585631964468315E-3</v>
      </c>
      <c r="H67" s="14"/>
      <c r="I67" s="16" t="s">
        <v>65</v>
      </c>
      <c r="J67" s="33" t="s">
        <v>86</v>
      </c>
      <c r="K67" s="13"/>
      <c r="L67" s="4" t="s">
        <v>197</v>
      </c>
    </row>
    <row r="68" spans="1:12" x14ac:dyDescent="0.3">
      <c r="A68" s="3">
        <v>44</v>
      </c>
      <c r="B68" s="10">
        <v>43025</v>
      </c>
      <c r="C68" s="18">
        <f t="shared" si="6"/>
        <v>2017</v>
      </c>
      <c r="D68" s="6">
        <v>5</v>
      </c>
      <c r="E68" s="6">
        <v>9</v>
      </c>
      <c r="F68" s="6">
        <v>38</v>
      </c>
      <c r="G68" s="7">
        <f t="shared" si="7"/>
        <v>5.0959390484215704E-3</v>
      </c>
      <c r="H68" s="14"/>
      <c r="I68" s="16" t="s">
        <v>65</v>
      </c>
      <c r="J68" s="33" t="s">
        <v>86</v>
      </c>
      <c r="K68" s="13" t="s">
        <v>163</v>
      </c>
      <c r="L68" s="4" t="s">
        <v>46</v>
      </c>
    </row>
    <row r="69" spans="1:12" x14ac:dyDescent="0.3">
      <c r="A69" s="3">
        <v>43</v>
      </c>
      <c r="B69" s="10">
        <v>43013</v>
      </c>
      <c r="C69" s="18">
        <f t="shared" si="6"/>
        <v>2017</v>
      </c>
      <c r="D69" s="6">
        <v>5</v>
      </c>
      <c r="E69" s="6">
        <v>24</v>
      </c>
      <c r="F69" s="6">
        <v>18</v>
      </c>
      <c r="G69" s="7">
        <f t="shared" si="7"/>
        <v>5.3373227475609275E-3</v>
      </c>
      <c r="H69" s="14"/>
      <c r="I69" s="16" t="s">
        <v>65</v>
      </c>
      <c r="J69" s="33" t="s">
        <v>86</v>
      </c>
      <c r="K69" s="13" t="s">
        <v>135</v>
      </c>
      <c r="L69" s="4" t="s">
        <v>34</v>
      </c>
    </row>
    <row r="70" spans="1:12" x14ac:dyDescent="0.3">
      <c r="A70" s="3">
        <v>42</v>
      </c>
      <c r="B70" s="10">
        <v>43002</v>
      </c>
      <c r="C70" s="18">
        <f t="shared" si="6"/>
        <v>2017</v>
      </c>
      <c r="D70" s="6">
        <v>5</v>
      </c>
      <c r="E70" s="6">
        <v>1</v>
      </c>
      <c r="F70" s="6">
        <v>20</v>
      </c>
      <c r="G70" s="7">
        <f t="shared" si="7"/>
        <v>4.9593378186813426E-3</v>
      </c>
      <c r="H70" s="14"/>
      <c r="I70" s="16" t="s">
        <v>65</v>
      </c>
      <c r="J70" s="33" t="s">
        <v>85</v>
      </c>
      <c r="K70" s="13" t="s">
        <v>196</v>
      </c>
      <c r="L70" s="4" t="s">
        <v>41</v>
      </c>
    </row>
    <row r="71" spans="1:12" x14ac:dyDescent="0.3">
      <c r="A71" s="3">
        <v>41</v>
      </c>
      <c r="B71" s="10">
        <v>42987</v>
      </c>
      <c r="C71" s="18">
        <f t="shared" si="6"/>
        <v>2017</v>
      </c>
      <c r="D71" s="6">
        <v>5</v>
      </c>
      <c r="E71" s="6">
        <v>19</v>
      </c>
      <c r="F71" s="6">
        <v>10</v>
      </c>
      <c r="G71" s="7">
        <f t="shared" si="7"/>
        <v>5.2528384528621524E-3</v>
      </c>
      <c r="H71" s="14"/>
      <c r="I71" s="16" t="s">
        <v>65</v>
      </c>
      <c r="J71" s="33" t="s">
        <v>86</v>
      </c>
      <c r="K71" s="13" t="s">
        <v>108</v>
      </c>
      <c r="L71" s="4" t="s">
        <v>40</v>
      </c>
    </row>
    <row r="72" spans="1:12" x14ac:dyDescent="0.3">
      <c r="A72" s="3">
        <v>40</v>
      </c>
      <c r="B72" s="10">
        <v>42964</v>
      </c>
      <c r="C72" s="18">
        <f t="shared" si="6"/>
        <v>2017</v>
      </c>
      <c r="D72" s="6">
        <v>5</v>
      </c>
      <c r="E72" s="6">
        <v>24</v>
      </c>
      <c r="F72" s="6">
        <v>12</v>
      </c>
      <c r="G72" s="7">
        <f t="shared" si="7"/>
        <v>5.3356769496122501E-3</v>
      </c>
      <c r="H72" s="14"/>
      <c r="I72" s="16" t="s">
        <v>65</v>
      </c>
      <c r="J72" s="33" t="s">
        <v>86</v>
      </c>
      <c r="K72" s="13" t="s">
        <v>135</v>
      </c>
      <c r="L72" s="4" t="s">
        <v>29</v>
      </c>
    </row>
    <row r="73" spans="1:12" x14ac:dyDescent="0.3">
      <c r="A73" s="3">
        <v>39</v>
      </c>
      <c r="B73" s="10">
        <v>42957</v>
      </c>
      <c r="C73" s="18">
        <f t="shared" si="6"/>
        <v>2017</v>
      </c>
      <c r="D73" s="6">
        <v>5</v>
      </c>
      <c r="E73" s="6">
        <v>24</v>
      </c>
      <c r="F73" s="6">
        <v>13</v>
      </c>
      <c r="G73" s="7">
        <f t="shared" si="7"/>
        <v>5.3359512492703624E-3</v>
      </c>
      <c r="H73" s="14"/>
      <c r="I73" s="16" t="s">
        <v>65</v>
      </c>
      <c r="J73" s="33" t="s">
        <v>86</v>
      </c>
      <c r="K73" s="13" t="s">
        <v>135</v>
      </c>
      <c r="L73" s="4" t="s">
        <v>34</v>
      </c>
    </row>
    <row r="74" spans="1:12" x14ac:dyDescent="0.3">
      <c r="A74" s="3">
        <v>38</v>
      </c>
      <c r="B74" s="10">
        <v>42950</v>
      </c>
      <c r="C74" s="18">
        <f t="shared" si="6"/>
        <v>2017</v>
      </c>
      <c r="D74" s="6">
        <v>5</v>
      </c>
      <c r="E74" s="6">
        <v>17</v>
      </c>
      <c r="F74" s="6">
        <v>58</v>
      </c>
      <c r="G74" s="7">
        <f t="shared" si="7"/>
        <v>5.2330888774780229E-3</v>
      </c>
      <c r="H74" s="14"/>
      <c r="I74" s="16" t="s">
        <v>65</v>
      </c>
      <c r="J74" s="33" t="s">
        <v>86</v>
      </c>
      <c r="K74" s="13" t="s">
        <v>135</v>
      </c>
      <c r="L74" s="4" t="s">
        <v>29</v>
      </c>
    </row>
    <row r="75" spans="1:12" x14ac:dyDescent="0.3">
      <c r="A75" s="3">
        <v>37</v>
      </c>
      <c r="B75" s="10">
        <v>42946</v>
      </c>
      <c r="C75" s="18">
        <f t="shared" si="6"/>
        <v>2017</v>
      </c>
      <c r="D75" s="6">
        <v>5</v>
      </c>
      <c r="E75" s="6">
        <v>48</v>
      </c>
      <c r="F75" s="6">
        <v>28</v>
      </c>
      <c r="G75" s="7">
        <f t="shared" si="7"/>
        <v>5.7350572518246419E-3</v>
      </c>
      <c r="H75" s="14"/>
      <c r="I75" s="16" t="s">
        <v>65</v>
      </c>
      <c r="J75" s="33" t="s">
        <v>86</v>
      </c>
      <c r="K75" s="13" t="s">
        <v>121</v>
      </c>
      <c r="L75" s="4" t="s">
        <v>39</v>
      </c>
    </row>
    <row r="76" spans="1:12" x14ac:dyDescent="0.3">
      <c r="A76" s="3">
        <v>36</v>
      </c>
      <c r="B76" s="10">
        <v>42942</v>
      </c>
      <c r="C76" s="18">
        <f t="shared" ref="C76:C107" si="8">YEAR(B76)</f>
        <v>2017</v>
      </c>
      <c r="D76" s="6">
        <v>5</v>
      </c>
      <c r="E76" s="6">
        <v>37</v>
      </c>
      <c r="F76" s="6">
        <v>0</v>
      </c>
      <c r="G76" s="7">
        <f t="shared" ref="G76:G107" si="9">TIME(D76,E76,F76)/42.195</f>
        <v>5.5463390870429622E-3</v>
      </c>
      <c r="H76" s="14"/>
      <c r="I76" s="16" t="s">
        <v>65</v>
      </c>
      <c r="J76" s="33" t="s">
        <v>86</v>
      </c>
      <c r="K76" s="13" t="s">
        <v>194</v>
      </c>
      <c r="L76" s="4" t="s">
        <v>35</v>
      </c>
    </row>
    <row r="77" spans="1:12" x14ac:dyDescent="0.3">
      <c r="A77" s="3">
        <v>35</v>
      </c>
      <c r="B77" s="10">
        <v>42937</v>
      </c>
      <c r="C77" s="18">
        <f t="shared" si="8"/>
        <v>2017</v>
      </c>
      <c r="D77" s="6">
        <v>5</v>
      </c>
      <c r="E77" s="6">
        <v>14</v>
      </c>
      <c r="F77" s="6">
        <v>13</v>
      </c>
      <c r="G77" s="7">
        <f t="shared" si="9"/>
        <v>5.171371454402619E-3</v>
      </c>
      <c r="H77" s="14"/>
      <c r="I77" s="16" t="s">
        <v>65</v>
      </c>
      <c r="J77" s="33" t="s">
        <v>86</v>
      </c>
      <c r="K77" s="13" t="s">
        <v>156</v>
      </c>
      <c r="L77" s="4" t="s">
        <v>198</v>
      </c>
    </row>
    <row r="78" spans="1:12" x14ac:dyDescent="0.3">
      <c r="A78" s="3">
        <v>34</v>
      </c>
      <c r="B78" s="10">
        <v>42932</v>
      </c>
      <c r="C78" s="18">
        <f t="shared" si="8"/>
        <v>2017</v>
      </c>
      <c r="D78" s="6">
        <v>5</v>
      </c>
      <c r="E78" s="6">
        <v>7</v>
      </c>
      <c r="F78" s="6">
        <v>43</v>
      </c>
      <c r="G78" s="7">
        <f t="shared" si="9"/>
        <v>5.0643945877385851E-3</v>
      </c>
      <c r="H78" s="14"/>
      <c r="I78" s="16" t="s">
        <v>65</v>
      </c>
      <c r="J78" s="33" t="s">
        <v>86</v>
      </c>
      <c r="K78" s="13" t="s">
        <v>121</v>
      </c>
      <c r="L78" s="4" t="s">
        <v>39</v>
      </c>
    </row>
    <row r="79" spans="1:12" x14ac:dyDescent="0.3">
      <c r="A79" s="3">
        <v>33</v>
      </c>
      <c r="B79" s="10">
        <v>42919</v>
      </c>
      <c r="C79" s="18">
        <f t="shared" si="8"/>
        <v>2017</v>
      </c>
      <c r="D79" s="6">
        <v>4</v>
      </c>
      <c r="E79" s="6">
        <v>58</v>
      </c>
      <c r="F79" s="6">
        <v>9</v>
      </c>
      <c r="G79" s="7">
        <f t="shared" si="9"/>
        <v>4.9069465839817767E-3</v>
      </c>
      <c r="H79" s="14"/>
      <c r="I79" s="16" t="s">
        <v>65</v>
      </c>
      <c r="J79" s="33" t="s">
        <v>86</v>
      </c>
      <c r="K79" s="13" t="s">
        <v>163</v>
      </c>
      <c r="L79" s="4" t="s">
        <v>38</v>
      </c>
    </row>
    <row r="80" spans="1:12" x14ac:dyDescent="0.3">
      <c r="A80" s="3">
        <v>32</v>
      </c>
      <c r="B80" s="10">
        <v>42918</v>
      </c>
      <c r="C80" s="18">
        <f t="shared" si="8"/>
        <v>2017</v>
      </c>
      <c r="D80" s="6">
        <v>5</v>
      </c>
      <c r="E80" s="6">
        <v>13</v>
      </c>
      <c r="F80" s="6">
        <v>19</v>
      </c>
      <c r="G80" s="7">
        <f t="shared" si="9"/>
        <v>5.1565592728645224E-3</v>
      </c>
      <c r="H80" s="14"/>
      <c r="I80" s="16" t="s">
        <v>65</v>
      </c>
      <c r="J80" s="33" t="s">
        <v>86</v>
      </c>
      <c r="K80" s="13" t="s">
        <v>163</v>
      </c>
      <c r="L80" s="4" t="s">
        <v>37</v>
      </c>
    </row>
    <row r="81" spans="1:21" x14ac:dyDescent="0.3">
      <c r="A81" s="3">
        <v>31</v>
      </c>
      <c r="B81" s="10">
        <v>42913</v>
      </c>
      <c r="C81" s="18">
        <f t="shared" si="8"/>
        <v>2017</v>
      </c>
      <c r="D81" s="6">
        <v>5</v>
      </c>
      <c r="E81" s="6">
        <v>9</v>
      </c>
      <c r="F81" s="6">
        <v>20</v>
      </c>
      <c r="G81" s="7">
        <f t="shared" si="9"/>
        <v>5.0910016545755374E-3</v>
      </c>
      <c r="H81" s="14"/>
      <c r="I81" s="16" t="s">
        <v>65</v>
      </c>
      <c r="J81" s="33" t="s">
        <v>86</v>
      </c>
      <c r="K81" s="13" t="s">
        <v>135</v>
      </c>
      <c r="L81" s="4" t="s">
        <v>34</v>
      </c>
    </row>
    <row r="82" spans="1:21" x14ac:dyDescent="0.3">
      <c r="A82" s="3">
        <v>30</v>
      </c>
      <c r="B82" s="10">
        <v>42910</v>
      </c>
      <c r="C82" s="18">
        <f t="shared" si="8"/>
        <v>2017</v>
      </c>
      <c r="D82" s="6">
        <v>5</v>
      </c>
      <c r="E82" s="6">
        <v>14</v>
      </c>
      <c r="F82" s="6">
        <v>15</v>
      </c>
      <c r="G82" s="7">
        <f t="shared" si="9"/>
        <v>5.1719200537188453E-3</v>
      </c>
      <c r="H82" s="14"/>
      <c r="I82" s="16" t="s">
        <v>65</v>
      </c>
      <c r="J82" s="33" t="s">
        <v>86</v>
      </c>
      <c r="K82" s="13" t="s">
        <v>140</v>
      </c>
      <c r="L82" s="4" t="s">
        <v>36</v>
      </c>
    </row>
    <row r="83" spans="1:21" x14ac:dyDescent="0.3">
      <c r="A83" s="3">
        <v>29</v>
      </c>
      <c r="B83" s="10">
        <v>42904</v>
      </c>
      <c r="C83" s="18">
        <f t="shared" si="8"/>
        <v>2017</v>
      </c>
      <c r="D83" s="6">
        <v>5</v>
      </c>
      <c r="E83" s="6">
        <v>29</v>
      </c>
      <c r="F83" s="6">
        <v>58</v>
      </c>
      <c r="G83" s="7">
        <f t="shared" si="9"/>
        <v>5.4305846313193159E-3</v>
      </c>
      <c r="H83" s="14"/>
      <c r="I83" s="16" t="s">
        <v>65</v>
      </c>
      <c r="J83" s="33" t="s">
        <v>86</v>
      </c>
      <c r="K83" s="13" t="s">
        <v>194</v>
      </c>
      <c r="L83" s="4" t="s">
        <v>35</v>
      </c>
    </row>
    <row r="84" spans="1:21" x14ac:dyDescent="0.3">
      <c r="A84" s="3">
        <v>28</v>
      </c>
      <c r="B84" s="10">
        <v>42900</v>
      </c>
      <c r="C84" s="18">
        <f t="shared" si="8"/>
        <v>2017</v>
      </c>
      <c r="D84" s="6">
        <v>4</v>
      </c>
      <c r="E84" s="6">
        <v>49</v>
      </c>
      <c r="F84" s="6">
        <v>38</v>
      </c>
      <c r="G84" s="7">
        <f t="shared" si="9"/>
        <v>4.7667794586860818E-3</v>
      </c>
      <c r="H84" s="14"/>
      <c r="I84" s="16" t="s">
        <v>65</v>
      </c>
      <c r="J84" s="33" t="s">
        <v>86</v>
      </c>
      <c r="K84" s="13" t="s">
        <v>135</v>
      </c>
      <c r="L84" s="4" t="s">
        <v>34</v>
      </c>
    </row>
    <row r="85" spans="1:21" x14ac:dyDescent="0.3">
      <c r="A85" s="3">
        <v>27</v>
      </c>
      <c r="B85" s="10">
        <v>42889</v>
      </c>
      <c r="C85" s="18">
        <f t="shared" si="8"/>
        <v>2017</v>
      </c>
      <c r="D85" s="6">
        <v>5</v>
      </c>
      <c r="E85" s="6">
        <v>24</v>
      </c>
      <c r="F85" s="6">
        <v>21</v>
      </c>
      <c r="G85" s="7">
        <f t="shared" si="9"/>
        <v>5.3381456465352662E-3</v>
      </c>
      <c r="H85" s="14"/>
      <c r="I85" s="16" t="s">
        <v>65</v>
      </c>
      <c r="J85" s="33" t="s">
        <v>88</v>
      </c>
      <c r="K85" s="13" t="s">
        <v>196</v>
      </c>
      <c r="L85" s="4" t="s">
        <v>33</v>
      </c>
    </row>
    <row r="86" spans="1:21" x14ac:dyDescent="0.3">
      <c r="A86" s="3">
        <v>26</v>
      </c>
      <c r="B86" s="10">
        <v>42876</v>
      </c>
      <c r="C86" s="18">
        <f t="shared" si="8"/>
        <v>2017</v>
      </c>
      <c r="D86" s="6">
        <v>4</v>
      </c>
      <c r="E86" s="6">
        <v>48</v>
      </c>
      <c r="F86" s="6">
        <v>33</v>
      </c>
      <c r="G86" s="7">
        <f t="shared" si="9"/>
        <v>4.7489499809087437E-3</v>
      </c>
      <c r="H86" s="14"/>
      <c r="I86" s="16" t="s">
        <v>65</v>
      </c>
      <c r="J86" s="33" t="s">
        <v>86</v>
      </c>
      <c r="K86" s="13" t="s">
        <v>194</v>
      </c>
      <c r="L86" s="4" t="s">
        <v>9</v>
      </c>
    </row>
    <row r="87" spans="1:21" x14ac:dyDescent="0.3">
      <c r="A87" s="3">
        <v>25</v>
      </c>
      <c r="B87" s="10">
        <v>42867</v>
      </c>
      <c r="C87" s="18">
        <f t="shared" si="8"/>
        <v>2017</v>
      </c>
      <c r="D87" s="6">
        <v>4</v>
      </c>
      <c r="E87" s="6">
        <v>56</v>
      </c>
      <c r="F87" s="6">
        <v>34</v>
      </c>
      <c r="G87" s="7">
        <f t="shared" si="9"/>
        <v>4.8808881164610516E-3</v>
      </c>
      <c r="H87" s="14"/>
      <c r="I87" s="16" t="s">
        <v>65</v>
      </c>
      <c r="J87" s="33" t="s">
        <v>86</v>
      </c>
      <c r="K87" s="13" t="s">
        <v>115</v>
      </c>
      <c r="L87" s="4" t="s">
        <v>32</v>
      </c>
    </row>
    <row r="88" spans="1:21" x14ac:dyDescent="0.3">
      <c r="A88" s="3">
        <v>24</v>
      </c>
      <c r="B88" s="10">
        <v>42839</v>
      </c>
      <c r="C88" s="18">
        <f t="shared" si="8"/>
        <v>2017</v>
      </c>
      <c r="D88" s="6">
        <v>5</v>
      </c>
      <c r="E88" s="6">
        <v>17</v>
      </c>
      <c r="F88" s="6">
        <v>16</v>
      </c>
      <c r="G88" s="7">
        <f t="shared" si="9"/>
        <v>5.2215682918372811E-3</v>
      </c>
      <c r="H88" s="14"/>
      <c r="I88" s="16" t="s">
        <v>65</v>
      </c>
      <c r="J88" s="33" t="s">
        <v>86</v>
      </c>
      <c r="K88" s="13" t="s">
        <v>140</v>
      </c>
      <c r="L88" s="4" t="s">
        <v>31</v>
      </c>
    </row>
    <row r="89" spans="1:21" x14ac:dyDescent="0.3">
      <c r="A89" s="3">
        <v>23</v>
      </c>
      <c r="B89" s="10">
        <v>42824</v>
      </c>
      <c r="C89" s="18">
        <f t="shared" si="8"/>
        <v>2017</v>
      </c>
      <c r="D89" s="6">
        <v>4</v>
      </c>
      <c r="E89" s="6">
        <v>56</v>
      </c>
      <c r="F89" s="6">
        <v>15</v>
      </c>
      <c r="G89" s="7">
        <f t="shared" si="9"/>
        <v>4.8756764229569063E-3</v>
      </c>
      <c r="H89" s="14"/>
      <c r="I89" s="16" t="s">
        <v>65</v>
      </c>
      <c r="J89" s="33" t="s">
        <v>86</v>
      </c>
      <c r="K89" s="13" t="s">
        <v>135</v>
      </c>
      <c r="L89" s="4" t="s">
        <v>29</v>
      </c>
    </row>
    <row r="90" spans="1:21" x14ac:dyDescent="0.3">
      <c r="A90" s="3">
        <v>22</v>
      </c>
      <c r="B90" s="10">
        <v>42792</v>
      </c>
      <c r="C90" s="18">
        <f t="shared" si="8"/>
        <v>2017</v>
      </c>
      <c r="D90" s="6">
        <v>4</v>
      </c>
      <c r="E90" s="6">
        <v>54</v>
      </c>
      <c r="F90" s="6">
        <v>54</v>
      </c>
      <c r="G90" s="7">
        <f t="shared" si="9"/>
        <v>4.8534581506497615E-3</v>
      </c>
      <c r="H90" s="14"/>
      <c r="I90" s="16" t="s">
        <v>65</v>
      </c>
      <c r="J90" s="33" t="s">
        <v>86</v>
      </c>
      <c r="K90" s="13" t="s">
        <v>173</v>
      </c>
      <c r="L90" s="4" t="s">
        <v>30</v>
      </c>
    </row>
    <row r="91" spans="1:21" x14ac:dyDescent="0.3">
      <c r="A91" s="3">
        <v>21</v>
      </c>
      <c r="B91" s="10">
        <v>42753</v>
      </c>
      <c r="C91" s="18">
        <f t="shared" si="8"/>
        <v>2017</v>
      </c>
      <c r="D91" s="6">
        <v>4</v>
      </c>
      <c r="E91" s="6">
        <v>57</v>
      </c>
      <c r="F91" s="6">
        <v>28</v>
      </c>
      <c r="G91" s="7">
        <f t="shared" si="9"/>
        <v>4.895700297999149E-3</v>
      </c>
      <c r="H91" s="14"/>
      <c r="I91" s="16" t="s">
        <v>65</v>
      </c>
      <c r="J91" s="33" t="s">
        <v>86</v>
      </c>
      <c r="K91" s="13" t="s">
        <v>135</v>
      </c>
      <c r="L91" s="4" t="s">
        <v>29</v>
      </c>
    </row>
    <row r="92" spans="1:21" x14ac:dyDescent="0.3">
      <c r="A92" s="3">
        <v>20</v>
      </c>
      <c r="B92" s="10">
        <v>42733</v>
      </c>
      <c r="C92" s="18">
        <f t="shared" si="8"/>
        <v>2016</v>
      </c>
      <c r="D92" s="6">
        <v>4</v>
      </c>
      <c r="E92" s="6">
        <v>50</v>
      </c>
      <c r="F92" s="6">
        <v>57</v>
      </c>
      <c r="G92" s="7">
        <f t="shared" si="9"/>
        <v>4.7884491316770028E-3</v>
      </c>
      <c r="H92" s="14"/>
      <c r="I92" s="16" t="s">
        <v>65</v>
      </c>
      <c r="J92" s="33" t="s">
        <v>86</v>
      </c>
      <c r="K92" s="13" t="s">
        <v>163</v>
      </c>
      <c r="L92" s="4" t="s">
        <v>28</v>
      </c>
    </row>
    <row r="93" spans="1:21" x14ac:dyDescent="0.3">
      <c r="A93" s="3">
        <v>19</v>
      </c>
      <c r="B93" s="10">
        <v>42727</v>
      </c>
      <c r="C93" s="18">
        <f t="shared" si="8"/>
        <v>2016</v>
      </c>
      <c r="D93" s="6">
        <v>4</v>
      </c>
      <c r="E93" s="6">
        <v>43</v>
      </c>
      <c r="F93" s="6">
        <v>0</v>
      </c>
      <c r="G93" s="7">
        <f t="shared" si="9"/>
        <v>4.6576081947571459E-3</v>
      </c>
      <c r="H93" s="14"/>
      <c r="I93" s="16" t="s">
        <v>65</v>
      </c>
      <c r="J93" s="33" t="s">
        <v>86</v>
      </c>
      <c r="K93" s="13" t="s">
        <v>163</v>
      </c>
      <c r="L93" s="4" t="s">
        <v>27</v>
      </c>
      <c r="N93" s="21"/>
      <c r="O93" s="22"/>
      <c r="P93" s="22"/>
      <c r="Q93" s="1"/>
      <c r="U93" s="23"/>
    </row>
    <row r="94" spans="1:21" x14ac:dyDescent="0.3">
      <c r="A94" s="3">
        <v>18</v>
      </c>
      <c r="B94" s="10">
        <v>42700</v>
      </c>
      <c r="C94" s="18">
        <f t="shared" si="8"/>
        <v>2016</v>
      </c>
      <c r="D94" s="6">
        <v>4</v>
      </c>
      <c r="E94" s="6">
        <v>45</v>
      </c>
      <c r="F94" s="6">
        <v>14</v>
      </c>
      <c r="G94" s="7">
        <f t="shared" si="9"/>
        <v>4.6943643489442757E-3</v>
      </c>
      <c r="H94" s="14"/>
      <c r="I94" s="16" t="s">
        <v>65</v>
      </c>
      <c r="J94" s="33" t="s">
        <v>86</v>
      </c>
      <c r="K94" s="13" t="s">
        <v>135</v>
      </c>
      <c r="L94" s="4" t="s">
        <v>23</v>
      </c>
      <c r="N94" s="21"/>
      <c r="O94" s="22"/>
      <c r="P94" s="22"/>
      <c r="Q94" s="1"/>
      <c r="U94" s="23"/>
    </row>
    <row r="95" spans="1:21" x14ac:dyDescent="0.3">
      <c r="A95" s="3">
        <v>17</v>
      </c>
      <c r="B95" s="10">
        <v>42659</v>
      </c>
      <c r="C95" s="18">
        <f t="shared" si="8"/>
        <v>2016</v>
      </c>
      <c r="D95" s="6">
        <v>4</v>
      </c>
      <c r="E95" s="6">
        <v>50</v>
      </c>
      <c r="F95" s="6">
        <v>24</v>
      </c>
      <c r="G95" s="7">
        <f t="shared" si="9"/>
        <v>4.7793972429592763E-3</v>
      </c>
      <c r="H95" s="14"/>
      <c r="I95" s="16" t="s">
        <v>65</v>
      </c>
      <c r="J95" s="33" t="s">
        <v>86</v>
      </c>
      <c r="K95" s="13" t="s">
        <v>121</v>
      </c>
      <c r="L95" s="4" t="s">
        <v>24</v>
      </c>
      <c r="N95" s="21"/>
      <c r="O95" s="22"/>
      <c r="P95" s="22"/>
      <c r="Q95" s="1"/>
      <c r="U95" s="23"/>
    </row>
    <row r="96" spans="1:21" x14ac:dyDescent="0.3">
      <c r="A96" s="3">
        <v>16</v>
      </c>
      <c r="B96" s="10">
        <v>42638</v>
      </c>
      <c r="C96" s="18">
        <f t="shared" si="8"/>
        <v>2016</v>
      </c>
      <c r="D96" s="6">
        <v>5</v>
      </c>
      <c r="E96" s="6">
        <v>16</v>
      </c>
      <c r="F96" s="6">
        <v>20</v>
      </c>
      <c r="G96" s="7">
        <f t="shared" si="9"/>
        <v>5.2062075109829582E-3</v>
      </c>
      <c r="H96" s="14"/>
      <c r="I96" s="16" t="s">
        <v>65</v>
      </c>
      <c r="J96" s="33" t="s">
        <v>85</v>
      </c>
      <c r="K96" s="13" t="s">
        <v>196</v>
      </c>
      <c r="L96" s="4" t="s">
        <v>19</v>
      </c>
      <c r="N96" s="21"/>
      <c r="O96" s="22"/>
      <c r="P96" s="22"/>
      <c r="Q96" s="1"/>
      <c r="U96" s="23"/>
    </row>
    <row r="97" spans="1:12" x14ac:dyDescent="0.3">
      <c r="A97" s="3">
        <v>15</v>
      </c>
      <c r="B97" s="10">
        <v>42581</v>
      </c>
      <c r="C97" s="18">
        <f t="shared" si="8"/>
        <v>2016</v>
      </c>
      <c r="D97" s="6">
        <v>5</v>
      </c>
      <c r="E97" s="6">
        <v>19</v>
      </c>
      <c r="F97" s="6">
        <v>41</v>
      </c>
      <c r="G97" s="7">
        <f t="shared" si="9"/>
        <v>5.2613417422636526E-3</v>
      </c>
      <c r="H97" s="14"/>
      <c r="I97" s="16"/>
      <c r="J97" s="33" t="s">
        <v>86</v>
      </c>
      <c r="K97" s="13" t="s">
        <v>173</v>
      </c>
      <c r="L97" s="4" t="s">
        <v>25</v>
      </c>
    </row>
    <row r="98" spans="1:12" x14ac:dyDescent="0.3">
      <c r="A98" s="3">
        <v>14</v>
      </c>
      <c r="B98" s="10">
        <v>42525</v>
      </c>
      <c r="C98" s="18">
        <f t="shared" si="8"/>
        <v>2016</v>
      </c>
      <c r="D98" s="6">
        <v>5</v>
      </c>
      <c r="E98" s="6">
        <v>15</v>
      </c>
      <c r="F98" s="6">
        <v>0</v>
      </c>
      <c r="G98" s="7">
        <f t="shared" si="9"/>
        <v>5.1842635383339258E-3</v>
      </c>
      <c r="H98" s="14"/>
      <c r="I98" s="16" t="s">
        <v>65</v>
      </c>
      <c r="J98" s="33" t="s">
        <v>92</v>
      </c>
      <c r="K98" s="13" t="s">
        <v>196</v>
      </c>
      <c r="L98" s="4" t="s">
        <v>26</v>
      </c>
    </row>
    <row r="99" spans="1:12" x14ac:dyDescent="0.3">
      <c r="A99" s="3">
        <v>13</v>
      </c>
      <c r="B99" s="10">
        <v>42274</v>
      </c>
      <c r="C99" s="18">
        <f t="shared" si="8"/>
        <v>2015</v>
      </c>
      <c r="D99" s="6">
        <v>4</v>
      </c>
      <c r="E99" s="6">
        <v>50</v>
      </c>
      <c r="F99" s="6">
        <v>36</v>
      </c>
      <c r="G99" s="7">
        <f t="shared" si="9"/>
        <v>4.7826888388566319E-3</v>
      </c>
      <c r="H99" s="14"/>
      <c r="I99" s="16" t="s">
        <v>65</v>
      </c>
      <c r="J99" s="33" t="s">
        <v>85</v>
      </c>
      <c r="K99" s="13" t="s">
        <v>196</v>
      </c>
      <c r="L99" s="4" t="s">
        <v>22</v>
      </c>
    </row>
    <row r="100" spans="1:12" x14ac:dyDescent="0.3">
      <c r="A100" s="3">
        <v>12</v>
      </c>
      <c r="B100" s="10">
        <v>42169</v>
      </c>
      <c r="C100" s="18">
        <f t="shared" si="8"/>
        <v>2015</v>
      </c>
      <c r="D100" s="6">
        <v>4</v>
      </c>
      <c r="E100" s="6">
        <v>58</v>
      </c>
      <c r="F100" s="6">
        <v>59</v>
      </c>
      <c r="G100" s="7">
        <f t="shared" si="9"/>
        <v>4.9206615668874231E-3</v>
      </c>
      <c r="H100" s="14"/>
      <c r="I100" s="16" t="s">
        <v>65</v>
      </c>
      <c r="J100" s="33" t="s">
        <v>91</v>
      </c>
      <c r="K100" s="13" t="s">
        <v>196</v>
      </c>
      <c r="L100" s="4" t="s">
        <v>17</v>
      </c>
    </row>
    <row r="101" spans="1:12" x14ac:dyDescent="0.3">
      <c r="A101" s="3">
        <v>11</v>
      </c>
      <c r="B101" s="10">
        <v>41819</v>
      </c>
      <c r="C101" s="18">
        <f t="shared" si="8"/>
        <v>2014</v>
      </c>
      <c r="D101" s="6">
        <v>4</v>
      </c>
      <c r="E101" s="6">
        <v>45</v>
      </c>
      <c r="F101" s="6">
        <v>49</v>
      </c>
      <c r="G101" s="7">
        <f t="shared" si="9"/>
        <v>4.7039648369782278E-3</v>
      </c>
      <c r="H101" s="14"/>
      <c r="I101" s="16" t="s">
        <v>65</v>
      </c>
      <c r="J101" s="33" t="s">
        <v>90</v>
      </c>
      <c r="K101" s="13" t="s">
        <v>196</v>
      </c>
      <c r="L101" s="4" t="s">
        <v>13</v>
      </c>
    </row>
    <row r="102" spans="1:12" x14ac:dyDescent="0.3">
      <c r="A102" s="3">
        <v>10</v>
      </c>
      <c r="B102" s="10">
        <v>41546</v>
      </c>
      <c r="C102" s="18">
        <f t="shared" si="8"/>
        <v>2013</v>
      </c>
      <c r="D102" s="6">
        <v>4</v>
      </c>
      <c r="E102" s="6">
        <v>34</v>
      </c>
      <c r="F102" s="6">
        <v>24</v>
      </c>
      <c r="G102" s="7">
        <f t="shared" si="9"/>
        <v>4.5160695711708868E-3</v>
      </c>
      <c r="H102" s="14"/>
      <c r="I102" s="16" t="s">
        <v>65</v>
      </c>
      <c r="J102" s="33" t="s">
        <v>85</v>
      </c>
      <c r="K102" s="13" t="s">
        <v>196</v>
      </c>
      <c r="L102" s="4" t="s">
        <v>21</v>
      </c>
    </row>
    <row r="103" spans="1:12" x14ac:dyDescent="0.3">
      <c r="A103" s="3">
        <v>9</v>
      </c>
      <c r="B103" s="10">
        <v>41413</v>
      </c>
      <c r="C103" s="18">
        <f t="shared" si="8"/>
        <v>2013</v>
      </c>
      <c r="D103" s="6">
        <v>4</v>
      </c>
      <c r="E103" s="6">
        <v>31</v>
      </c>
      <c r="F103" s="6">
        <v>15</v>
      </c>
      <c r="G103" s="7">
        <f t="shared" si="9"/>
        <v>4.4642269357875472E-3</v>
      </c>
      <c r="H103" s="14"/>
      <c r="I103" s="16" t="s">
        <v>65</v>
      </c>
      <c r="J103" s="33" t="s">
        <v>86</v>
      </c>
      <c r="K103" s="13" t="s">
        <v>194</v>
      </c>
      <c r="L103" s="4" t="s">
        <v>9</v>
      </c>
    </row>
    <row r="104" spans="1:12" x14ac:dyDescent="0.3">
      <c r="A104" s="3">
        <v>8</v>
      </c>
      <c r="B104" s="10">
        <v>41371</v>
      </c>
      <c r="C104" s="18">
        <f t="shared" si="8"/>
        <v>2013</v>
      </c>
      <c r="D104" s="6">
        <v>4</v>
      </c>
      <c r="E104" s="6">
        <v>59</v>
      </c>
      <c r="F104" s="6">
        <v>55</v>
      </c>
      <c r="G104" s="7">
        <f t="shared" si="9"/>
        <v>4.9360223477417451E-3</v>
      </c>
      <c r="H104" s="14"/>
      <c r="I104" s="16" t="s">
        <v>65</v>
      </c>
      <c r="J104" s="33" t="s">
        <v>89</v>
      </c>
      <c r="K104" s="13" t="s">
        <v>196</v>
      </c>
      <c r="L104" s="4" t="s">
        <v>12</v>
      </c>
    </row>
    <row r="105" spans="1:12" x14ac:dyDescent="0.3">
      <c r="A105" s="3">
        <v>7</v>
      </c>
      <c r="B105" s="10">
        <v>41224</v>
      </c>
      <c r="C105" s="18">
        <f t="shared" si="8"/>
        <v>2012</v>
      </c>
      <c r="D105" s="6">
        <v>5</v>
      </c>
      <c r="E105" s="6">
        <v>19</v>
      </c>
      <c r="F105" s="6">
        <v>47</v>
      </c>
      <c r="G105" s="7">
        <f t="shared" si="9"/>
        <v>5.26298754021233E-3</v>
      </c>
      <c r="H105" s="14"/>
      <c r="I105" s="16"/>
      <c r="J105" s="33" t="s">
        <v>86</v>
      </c>
      <c r="K105" s="13" t="s">
        <v>165</v>
      </c>
      <c r="L105" s="4" t="s">
        <v>8</v>
      </c>
    </row>
    <row r="106" spans="1:12" x14ac:dyDescent="0.3">
      <c r="A106" s="3">
        <v>6</v>
      </c>
      <c r="B106" s="10">
        <v>41104</v>
      </c>
      <c r="C106" s="18">
        <f t="shared" si="8"/>
        <v>2012</v>
      </c>
      <c r="D106" s="6">
        <v>4</v>
      </c>
      <c r="E106" s="6">
        <v>52</v>
      </c>
      <c r="F106" s="6">
        <v>52</v>
      </c>
      <c r="G106" s="7">
        <f t="shared" si="9"/>
        <v>4.8199935923599864E-3</v>
      </c>
      <c r="H106" s="14"/>
      <c r="I106" s="16" t="s">
        <v>65</v>
      </c>
      <c r="J106" s="33" t="s">
        <v>88</v>
      </c>
      <c r="K106" s="13" t="s">
        <v>196</v>
      </c>
      <c r="L106" s="4" t="s">
        <v>11</v>
      </c>
    </row>
    <row r="107" spans="1:12" x14ac:dyDescent="0.3">
      <c r="A107" s="3">
        <v>5</v>
      </c>
      <c r="B107" s="10">
        <v>41049</v>
      </c>
      <c r="C107" s="18">
        <f t="shared" si="8"/>
        <v>2012</v>
      </c>
      <c r="D107" s="6">
        <v>5</v>
      </c>
      <c r="E107" s="6">
        <v>38</v>
      </c>
      <c r="F107" s="6">
        <v>6</v>
      </c>
      <c r="G107" s="7">
        <f t="shared" si="9"/>
        <v>5.5644428644784135E-3</v>
      </c>
      <c r="H107" s="14"/>
      <c r="I107" s="16" t="s">
        <v>65</v>
      </c>
      <c r="J107" s="33" t="s">
        <v>86</v>
      </c>
      <c r="K107" s="13" t="s">
        <v>194</v>
      </c>
      <c r="L107" s="4" t="s">
        <v>9</v>
      </c>
    </row>
    <row r="108" spans="1:12" x14ac:dyDescent="0.3">
      <c r="A108" s="3">
        <v>4</v>
      </c>
      <c r="B108" s="10">
        <v>40489</v>
      </c>
      <c r="C108" s="18">
        <f t="shared" ref="C108:C111" si="10">YEAR(B108)</f>
        <v>2010</v>
      </c>
      <c r="D108" s="6">
        <v>5</v>
      </c>
      <c r="E108" s="6">
        <v>24</v>
      </c>
      <c r="F108" s="6">
        <v>2</v>
      </c>
      <c r="G108" s="7">
        <f t="shared" ref="G108:G111" si="11">TIME(D108,E108,F108)/42.195</f>
        <v>5.3329339530311217E-3</v>
      </c>
      <c r="H108" s="14"/>
      <c r="I108" s="16" t="s">
        <v>65</v>
      </c>
      <c r="J108" s="33" t="s">
        <v>87</v>
      </c>
      <c r="K108" s="13" t="s">
        <v>196</v>
      </c>
      <c r="L108" s="4" t="s">
        <v>10</v>
      </c>
    </row>
    <row r="109" spans="1:12" x14ac:dyDescent="0.3">
      <c r="A109" s="3">
        <v>3</v>
      </c>
      <c r="B109" s="10">
        <v>40321</v>
      </c>
      <c r="C109" s="18">
        <f t="shared" si="10"/>
        <v>2010</v>
      </c>
      <c r="D109" s="6">
        <v>4</v>
      </c>
      <c r="E109" s="6">
        <v>44</v>
      </c>
      <c r="F109" s="6">
        <v>4</v>
      </c>
      <c r="G109" s="7">
        <f t="shared" si="11"/>
        <v>4.6751633728763725E-3</v>
      </c>
      <c r="H109" s="14"/>
      <c r="I109" s="16" t="s">
        <v>65</v>
      </c>
      <c r="J109" s="33" t="s">
        <v>86</v>
      </c>
      <c r="K109" s="13" t="s">
        <v>194</v>
      </c>
      <c r="L109" s="4" t="s">
        <v>9</v>
      </c>
    </row>
    <row r="110" spans="1:12" x14ac:dyDescent="0.3">
      <c r="A110" s="3">
        <v>2</v>
      </c>
      <c r="B110" s="10">
        <v>40131</v>
      </c>
      <c r="C110" s="18">
        <f t="shared" si="10"/>
        <v>2009</v>
      </c>
      <c r="D110" s="6">
        <v>5</v>
      </c>
      <c r="E110" s="6">
        <v>2</v>
      </c>
      <c r="F110" s="6">
        <v>41</v>
      </c>
      <c r="G110" s="7">
        <f t="shared" si="11"/>
        <v>4.9815560909884883E-3</v>
      </c>
      <c r="H110" s="14"/>
      <c r="I110" s="16"/>
      <c r="J110" s="33" t="s">
        <v>86</v>
      </c>
      <c r="K110" s="13" t="s">
        <v>165</v>
      </c>
      <c r="L110" s="4" t="s">
        <v>8</v>
      </c>
    </row>
    <row r="111" spans="1:12" ht="16.2" thickBot="1" x14ac:dyDescent="0.35">
      <c r="A111" s="19">
        <v>1</v>
      </c>
      <c r="B111" s="11">
        <v>40076</v>
      </c>
      <c r="C111" s="20">
        <f t="shared" si="10"/>
        <v>2009</v>
      </c>
      <c r="D111" s="8">
        <v>4</v>
      </c>
      <c r="E111" s="8">
        <v>58</v>
      </c>
      <c r="F111" s="8">
        <v>31</v>
      </c>
      <c r="G111" s="9">
        <f t="shared" si="11"/>
        <v>4.9129811764602608E-3</v>
      </c>
      <c r="H111" s="15"/>
      <c r="I111" s="17" t="s">
        <v>65</v>
      </c>
      <c r="J111" s="34" t="s">
        <v>85</v>
      </c>
      <c r="K111" s="13" t="s">
        <v>196</v>
      </c>
      <c r="L111" s="5" t="s">
        <v>20</v>
      </c>
    </row>
  </sheetData>
  <autoFilter ref="A3:L111" xr:uid="{577E1B50-D7D0-40B3-AA38-2B3D6A54C63E}">
    <filterColumn colId="3" showButton="0"/>
    <filterColumn colId="4" showButton="0"/>
  </autoFilter>
  <sortState xmlns:xlrd2="http://schemas.microsoft.com/office/spreadsheetml/2017/richdata2" ref="A9:L111">
    <sortCondition descending="1" ref="A9:A111"/>
  </sortState>
  <mergeCells count="11">
    <mergeCell ref="A3:A4"/>
    <mergeCell ref="I3:I4"/>
    <mergeCell ref="D3:F3"/>
    <mergeCell ref="A1:L1"/>
    <mergeCell ref="J3:J4"/>
    <mergeCell ref="K3:K4"/>
    <mergeCell ref="C3:C4"/>
    <mergeCell ref="L3:L4"/>
    <mergeCell ref="B3:B4"/>
    <mergeCell ref="G3:G4"/>
    <mergeCell ref="H3:H4"/>
  </mergeCells>
  <phoneticPr fontId="11" type="noConversion"/>
  <pageMargins left="0.25" right="0.25" top="0.75" bottom="0.75" header="0.3" footer="0.3"/>
  <pageSetup paperSize="9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F29F7F-37A8-471F-9A45-0755879D323D}">
          <x14:formula1>
            <xm:f>Kommuner!$A$3:$A$101</xm:f>
          </x14:formula1>
          <xm:sqref>K5:K111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5B1D-334A-45B1-BC1C-FCC1BBD0A456}">
  <dimension ref="A1:AM102"/>
  <sheetViews>
    <sheetView topLeftCell="A85" workbookViewId="0">
      <selection activeCell="D92" sqref="D92"/>
    </sheetView>
  </sheetViews>
  <sheetFormatPr defaultRowHeight="15.6" x14ac:dyDescent="0.3"/>
  <cols>
    <col min="1" max="1" width="16.796875" bestFit="1" customWidth="1"/>
    <col min="2" max="9" width="15.796875" customWidth="1"/>
  </cols>
  <sheetData>
    <row r="1" spans="1:39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x14ac:dyDescent="0.3">
      <c r="A2" s="35" t="s">
        <v>84</v>
      </c>
      <c r="B2" t="s">
        <v>201</v>
      </c>
    </row>
    <row r="3" spans="1:39" x14ac:dyDescent="0.3">
      <c r="A3" s="35" t="s">
        <v>98</v>
      </c>
      <c r="B3">
        <f>COUNTIF(Marathon!$K$5:$K$111,Tabel5[[#This Row],[Kommune]])</f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39" x14ac:dyDescent="0.3">
      <c r="A4" s="35" t="s">
        <v>99</v>
      </c>
      <c r="B4">
        <f>COUNTIF(Marathon!$K$5:$K$111,Tabel5[[#This Row],[Kommune]])</f>
        <v>0</v>
      </c>
    </row>
    <row r="5" spans="1:39" x14ac:dyDescent="0.3">
      <c r="A5" s="35" t="s">
        <v>100</v>
      </c>
      <c r="B5">
        <f>COUNTIF(Marathon!$K$5:$K$111,Tabel5[[#This Row],[Kommune]])</f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39" x14ac:dyDescent="0.3">
      <c r="A6" s="35" t="s">
        <v>101</v>
      </c>
      <c r="B6">
        <f>COUNTIF(Marathon!$K$5:$K$111,Tabel5[[#This Row],[Kommune]])</f>
        <v>1</v>
      </c>
    </row>
    <row r="7" spans="1:39" x14ac:dyDescent="0.3">
      <c r="A7" s="35" t="s">
        <v>102</v>
      </c>
      <c r="B7">
        <f>COUNTIF(Marathon!$K$5:$K$111,Tabel5[[#This Row],[Kommune]])</f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39" x14ac:dyDescent="0.3">
      <c r="A8" s="35" t="s">
        <v>95</v>
      </c>
      <c r="B8">
        <f>COUNTIF(Marathon!$K$5:$K$111,Tabel5[[#This Row],[Kommune]])</f>
        <v>0</v>
      </c>
      <c r="AB8" s="35"/>
      <c r="AC8" s="35"/>
    </row>
    <row r="9" spans="1:39" x14ac:dyDescent="0.3">
      <c r="A9" s="35" t="s">
        <v>103</v>
      </c>
      <c r="B9">
        <f>COUNTIF(Marathon!$K$5:$K$111,Tabel5[[#This Row],[Kommune]])</f>
        <v>0</v>
      </c>
    </row>
    <row r="10" spans="1:39" x14ac:dyDescent="0.3">
      <c r="A10" s="35" t="s">
        <v>104</v>
      </c>
      <c r="B10">
        <f>COUNTIF(Marathon!$K$5:$K$111,Tabel5[[#This Row],[Kommune]])</f>
        <v>0</v>
      </c>
    </row>
    <row r="11" spans="1:39" x14ac:dyDescent="0.3">
      <c r="A11" s="35" t="s">
        <v>105</v>
      </c>
      <c r="B11">
        <f>COUNTIF(Marathon!$K$5:$K$111,Tabel5[[#This Row],[Kommune]])</f>
        <v>0</v>
      </c>
    </row>
    <row r="12" spans="1:39" x14ac:dyDescent="0.3">
      <c r="A12" s="35" t="s">
        <v>106</v>
      </c>
      <c r="B12">
        <f>COUNTIF(Marathon!$K$5:$K$111,Tabel5[[#This Row],[Kommune]])</f>
        <v>0</v>
      </c>
    </row>
    <row r="13" spans="1:39" x14ac:dyDescent="0.3">
      <c r="A13" s="35" t="s">
        <v>107</v>
      </c>
      <c r="B13">
        <f>COUNTIF(Marathon!$K$5:$K$111,Tabel5[[#This Row],[Kommune]])</f>
        <v>0</v>
      </c>
    </row>
    <row r="14" spans="1:39" x14ac:dyDescent="0.3">
      <c r="A14" s="35" t="s">
        <v>108</v>
      </c>
      <c r="B14">
        <f>COUNTIF(Marathon!$K$5:$K$111,Tabel5[[#This Row],[Kommune]])</f>
        <v>1</v>
      </c>
    </row>
    <row r="15" spans="1:39" x14ac:dyDescent="0.3">
      <c r="A15" s="35" t="s">
        <v>109</v>
      </c>
      <c r="B15">
        <f>COUNTIF(Marathon!$K$5:$K$111,Tabel5[[#This Row],[Kommune]])</f>
        <v>0</v>
      </c>
    </row>
    <row r="16" spans="1:39" x14ac:dyDescent="0.3">
      <c r="A16" s="35" t="s">
        <v>110</v>
      </c>
      <c r="B16">
        <f>COUNTIF(Marathon!$K$5:$K$111,Tabel5[[#This Row],[Kommune]])</f>
        <v>1</v>
      </c>
    </row>
    <row r="17" spans="1:2" x14ac:dyDescent="0.3">
      <c r="A17" s="35" t="s">
        <v>111</v>
      </c>
      <c r="B17">
        <f>COUNTIF(Marathon!$K$5:$K$111,Tabel5[[#This Row],[Kommune]])</f>
        <v>0</v>
      </c>
    </row>
    <row r="18" spans="1:2" x14ac:dyDescent="0.3">
      <c r="A18" s="35" t="s">
        <v>112</v>
      </c>
      <c r="B18">
        <f>COUNTIF(Marathon!$K$5:$K$111,Tabel5[[#This Row],[Kommune]])</f>
        <v>0</v>
      </c>
    </row>
    <row r="19" spans="1:2" x14ac:dyDescent="0.3">
      <c r="A19" s="35" t="s">
        <v>113</v>
      </c>
      <c r="B19">
        <f>COUNTIF(Marathon!$K$5:$K$111,Tabel5[[#This Row],[Kommune]])</f>
        <v>0</v>
      </c>
    </row>
    <row r="20" spans="1:2" x14ac:dyDescent="0.3">
      <c r="A20" s="35" t="s">
        <v>114</v>
      </c>
      <c r="B20">
        <f>COUNTIF(Marathon!$K$5:$K$111,Tabel5[[#This Row],[Kommune]])</f>
        <v>1</v>
      </c>
    </row>
    <row r="21" spans="1:2" x14ac:dyDescent="0.3">
      <c r="A21" s="35" t="s">
        <v>115</v>
      </c>
      <c r="B21">
        <f>COUNTIF(Marathon!$K$5:$K$111,Tabel5[[#This Row],[Kommune]])</f>
        <v>2</v>
      </c>
    </row>
    <row r="22" spans="1:2" x14ac:dyDescent="0.3">
      <c r="A22" s="35" t="s">
        <v>116</v>
      </c>
      <c r="B22">
        <f>COUNTIF(Marathon!$K$5:$K$111,Tabel5[[#This Row],[Kommune]])</f>
        <v>2</v>
      </c>
    </row>
    <row r="23" spans="1:2" x14ac:dyDescent="0.3">
      <c r="A23" s="35" t="s">
        <v>117</v>
      </c>
      <c r="B23">
        <f>COUNTIF(Marathon!$K$5:$K$111,Tabel5[[#This Row],[Kommune]])</f>
        <v>0</v>
      </c>
    </row>
    <row r="24" spans="1:2" x14ac:dyDescent="0.3">
      <c r="A24" s="35" t="s">
        <v>118</v>
      </c>
      <c r="B24">
        <f>COUNTIF(Marathon!$K$5:$K$111,Tabel5[[#This Row],[Kommune]])</f>
        <v>0</v>
      </c>
    </row>
    <row r="25" spans="1:2" x14ac:dyDescent="0.3">
      <c r="A25" s="35" t="s">
        <v>119</v>
      </c>
      <c r="B25">
        <f>COUNTIF(Marathon!$K$5:$K$111,Tabel5[[#This Row],[Kommune]])</f>
        <v>0</v>
      </c>
    </row>
    <row r="26" spans="1:2" x14ac:dyDescent="0.3">
      <c r="A26" s="35" t="s">
        <v>120</v>
      </c>
      <c r="B26">
        <f>COUNTIF(Marathon!$K$5:$K$111,Tabel5[[#This Row],[Kommune]])</f>
        <v>0</v>
      </c>
    </row>
    <row r="27" spans="1:2" x14ac:dyDescent="0.3">
      <c r="A27" s="35" t="s">
        <v>121</v>
      </c>
      <c r="B27">
        <f>COUNTIF(Marathon!$K$5:$K$111,Tabel5[[#This Row],[Kommune]])</f>
        <v>12</v>
      </c>
    </row>
    <row r="28" spans="1:2" x14ac:dyDescent="0.3">
      <c r="A28" s="35" t="s">
        <v>122</v>
      </c>
      <c r="B28">
        <f>COUNTIF(Marathon!$K$5:$K$111,Tabel5[[#This Row],[Kommune]])</f>
        <v>0</v>
      </c>
    </row>
    <row r="29" spans="1:2" x14ac:dyDescent="0.3">
      <c r="A29" s="35" t="s">
        <v>123</v>
      </c>
      <c r="B29">
        <f>COUNTIF(Marathon!$K$5:$K$111,Tabel5[[#This Row],[Kommune]])</f>
        <v>0</v>
      </c>
    </row>
    <row r="30" spans="1:2" x14ac:dyDescent="0.3">
      <c r="A30" s="35" t="s">
        <v>124</v>
      </c>
      <c r="B30">
        <f>COUNTIF(Marathon!$K$5:$K$111,Tabel5[[#This Row],[Kommune]])</f>
        <v>0</v>
      </c>
    </row>
    <row r="31" spans="1:2" x14ac:dyDescent="0.3">
      <c r="A31" s="35" t="s">
        <v>125</v>
      </c>
      <c r="B31">
        <f>COUNTIF(Marathon!$K$5:$K$111,Tabel5[[#This Row],[Kommune]])</f>
        <v>0</v>
      </c>
    </row>
    <row r="32" spans="1:2" x14ac:dyDescent="0.3">
      <c r="A32" s="35" t="s">
        <v>126</v>
      </c>
      <c r="B32">
        <f>COUNTIF(Marathon!$K$5:$K$111,Tabel5[[#This Row],[Kommune]])</f>
        <v>0</v>
      </c>
    </row>
    <row r="33" spans="1:2" x14ac:dyDescent="0.3">
      <c r="A33" s="35" t="s">
        <v>127</v>
      </c>
      <c r="B33">
        <f>COUNTIF(Marathon!$K$5:$K$111,Tabel5[[#This Row],[Kommune]])</f>
        <v>0</v>
      </c>
    </row>
    <row r="34" spans="1:2" x14ac:dyDescent="0.3">
      <c r="A34" s="35" t="s">
        <v>128</v>
      </c>
      <c r="B34">
        <f>COUNTIF(Marathon!$K$5:$K$111,Tabel5[[#This Row],[Kommune]])</f>
        <v>1</v>
      </c>
    </row>
    <row r="35" spans="1:2" x14ac:dyDescent="0.3">
      <c r="A35" s="35" t="s">
        <v>129</v>
      </c>
      <c r="B35">
        <f>COUNTIF(Marathon!$K$5:$K$111,Tabel5[[#This Row],[Kommune]])</f>
        <v>0</v>
      </c>
    </row>
    <row r="36" spans="1:2" x14ac:dyDescent="0.3">
      <c r="A36" s="35" t="s">
        <v>130</v>
      </c>
      <c r="B36">
        <f>COUNTIF(Marathon!$K$5:$K$111,Tabel5[[#This Row],[Kommune]])</f>
        <v>0</v>
      </c>
    </row>
    <row r="37" spans="1:2" x14ac:dyDescent="0.3">
      <c r="A37" s="35" t="s">
        <v>131</v>
      </c>
      <c r="B37">
        <f>COUNTIF(Marathon!$K$5:$K$111,Tabel5[[#This Row],[Kommune]])</f>
        <v>0</v>
      </c>
    </row>
    <row r="38" spans="1:2" x14ac:dyDescent="0.3">
      <c r="A38" s="35" t="s">
        <v>132</v>
      </c>
      <c r="B38">
        <f>COUNTIF(Marathon!$K$5:$K$111,Tabel5[[#This Row],[Kommune]])</f>
        <v>0</v>
      </c>
    </row>
    <row r="39" spans="1:2" x14ac:dyDescent="0.3">
      <c r="A39" s="35" t="s">
        <v>133</v>
      </c>
      <c r="B39">
        <f>COUNTIF(Marathon!$K$5:$K$111,Tabel5[[#This Row],[Kommune]])</f>
        <v>0</v>
      </c>
    </row>
    <row r="40" spans="1:2" x14ac:dyDescent="0.3">
      <c r="A40" s="35" t="s">
        <v>134</v>
      </c>
      <c r="B40">
        <f>COUNTIF(Marathon!$K$5:$K$111,Tabel5[[#This Row],[Kommune]])</f>
        <v>0</v>
      </c>
    </row>
    <row r="41" spans="1:2" x14ac:dyDescent="0.3">
      <c r="A41" s="35" t="s">
        <v>135</v>
      </c>
      <c r="B41">
        <f>COUNTIF(Marathon!$K$5:$K$111,Tabel5[[#This Row],[Kommune]])</f>
        <v>22</v>
      </c>
    </row>
    <row r="42" spans="1:2" x14ac:dyDescent="0.3">
      <c r="A42" s="35" t="s">
        <v>136</v>
      </c>
      <c r="B42">
        <f>COUNTIF(Marathon!$K$5:$K$111,Tabel5[[#This Row],[Kommune]])</f>
        <v>0</v>
      </c>
    </row>
    <row r="43" spans="1:2" x14ac:dyDescent="0.3">
      <c r="A43" s="35" t="s">
        <v>97</v>
      </c>
      <c r="B43">
        <f>COUNTIF(Marathon!$K$5:$K$111,Tabel5[[#This Row],[Kommune]])</f>
        <v>1</v>
      </c>
    </row>
    <row r="44" spans="1:2" x14ac:dyDescent="0.3">
      <c r="A44" s="35" t="s">
        <v>137</v>
      </c>
      <c r="B44">
        <f>COUNTIF(Marathon!$K$5:$K$111,Tabel5[[#This Row],[Kommune]])</f>
        <v>0</v>
      </c>
    </row>
    <row r="45" spans="1:2" x14ac:dyDescent="0.3">
      <c r="A45" s="35" t="s">
        <v>138</v>
      </c>
      <c r="B45">
        <f>COUNTIF(Marathon!$K$5:$K$111,Tabel5[[#This Row],[Kommune]])</f>
        <v>0</v>
      </c>
    </row>
    <row r="46" spans="1:2" x14ac:dyDescent="0.3">
      <c r="A46" s="35" t="s">
        <v>139</v>
      </c>
      <c r="B46">
        <f>COUNTIF(Marathon!$K$5:$K$111,Tabel5[[#This Row],[Kommune]])</f>
        <v>0</v>
      </c>
    </row>
    <row r="47" spans="1:2" x14ac:dyDescent="0.3">
      <c r="A47" s="35" t="s">
        <v>140</v>
      </c>
      <c r="B47">
        <f>COUNTIF(Marathon!$K$5:$K$111,Tabel5[[#This Row],[Kommune]])</f>
        <v>5</v>
      </c>
    </row>
    <row r="48" spans="1:2" x14ac:dyDescent="0.3">
      <c r="A48" s="35" t="s">
        <v>141</v>
      </c>
      <c r="B48">
        <f>COUNTIF(Marathon!$K$5:$K$111,Tabel5[[#This Row],[Kommune]])</f>
        <v>0</v>
      </c>
    </row>
    <row r="49" spans="1:2" x14ac:dyDescent="0.3">
      <c r="A49" s="35" t="s">
        <v>142</v>
      </c>
      <c r="B49">
        <f>COUNTIF(Marathon!$K$5:$K$111,Tabel5[[#This Row],[Kommune]])</f>
        <v>0</v>
      </c>
    </row>
    <row r="50" spans="1:2" x14ac:dyDescent="0.3">
      <c r="A50" s="35" t="s">
        <v>194</v>
      </c>
      <c r="B50">
        <f>COUNTIF(Marathon!$K$5:$K$111,Tabel5[[#This Row],[Kommune]])</f>
        <v>10</v>
      </c>
    </row>
    <row r="51" spans="1:2" x14ac:dyDescent="0.3">
      <c r="A51" s="35" t="s">
        <v>143</v>
      </c>
      <c r="B51">
        <f>COUNTIF(Marathon!$K$5:$K$111,Tabel5[[#This Row],[Kommune]])</f>
        <v>0</v>
      </c>
    </row>
    <row r="52" spans="1:2" x14ac:dyDescent="0.3">
      <c r="A52" s="35" t="s">
        <v>144</v>
      </c>
      <c r="B52">
        <f>COUNTIF(Marathon!$K$5:$K$111,Tabel5[[#This Row],[Kommune]])</f>
        <v>0</v>
      </c>
    </row>
    <row r="53" spans="1:2" x14ac:dyDescent="0.3">
      <c r="A53" s="35" t="s">
        <v>145</v>
      </c>
      <c r="B53">
        <f>COUNTIF(Marathon!$K$5:$K$111,Tabel5[[#This Row],[Kommune]])</f>
        <v>4</v>
      </c>
    </row>
    <row r="54" spans="1:2" x14ac:dyDescent="0.3">
      <c r="A54" s="35" t="s">
        <v>146</v>
      </c>
      <c r="B54">
        <f>COUNTIF(Marathon!$K$5:$K$111,Tabel5[[#This Row],[Kommune]])</f>
        <v>0</v>
      </c>
    </row>
    <row r="55" spans="1:2" x14ac:dyDescent="0.3">
      <c r="A55" s="35" t="s">
        <v>147</v>
      </c>
      <c r="B55">
        <f>COUNTIF(Marathon!$K$5:$K$111,Tabel5[[#This Row],[Kommune]])</f>
        <v>1</v>
      </c>
    </row>
    <row r="56" spans="1:2" x14ac:dyDescent="0.3">
      <c r="A56" s="35" t="s">
        <v>148</v>
      </c>
      <c r="B56">
        <f>COUNTIF(Marathon!$K$5:$K$111,Tabel5[[#This Row],[Kommune]])</f>
        <v>1</v>
      </c>
    </row>
    <row r="57" spans="1:2" x14ac:dyDescent="0.3">
      <c r="A57" s="35" t="s">
        <v>149</v>
      </c>
      <c r="B57">
        <f>COUNTIF(Marathon!$K$5:$K$111,Tabel5[[#This Row],[Kommune]])</f>
        <v>0</v>
      </c>
    </row>
    <row r="58" spans="1:2" x14ac:dyDescent="0.3">
      <c r="A58" s="35" t="s">
        <v>150</v>
      </c>
      <c r="B58">
        <f>COUNTIF(Marathon!$K$5:$K$111,Tabel5[[#This Row],[Kommune]])</f>
        <v>0</v>
      </c>
    </row>
    <row r="59" spans="1:2" x14ac:dyDescent="0.3">
      <c r="A59" s="35" t="s">
        <v>151</v>
      </c>
      <c r="B59">
        <f>COUNTIF(Marathon!$K$5:$K$111,Tabel5[[#This Row],[Kommune]])</f>
        <v>0</v>
      </c>
    </row>
    <row r="60" spans="1:2" x14ac:dyDescent="0.3">
      <c r="A60" s="35" t="s">
        <v>152</v>
      </c>
      <c r="B60">
        <f>COUNTIF(Marathon!$K$5:$K$111,Tabel5[[#This Row],[Kommune]])</f>
        <v>0</v>
      </c>
    </row>
    <row r="61" spans="1:2" x14ac:dyDescent="0.3">
      <c r="A61" s="35" t="s">
        <v>153</v>
      </c>
      <c r="B61">
        <f>COUNTIF(Marathon!$K$5:$K$111,Tabel5[[#This Row],[Kommune]])</f>
        <v>0</v>
      </c>
    </row>
    <row r="62" spans="1:2" x14ac:dyDescent="0.3">
      <c r="A62" s="35" t="s">
        <v>154</v>
      </c>
      <c r="B62">
        <f>COUNTIF(Marathon!$K$5:$K$111,Tabel5[[#This Row],[Kommune]])</f>
        <v>0</v>
      </c>
    </row>
    <row r="63" spans="1:2" x14ac:dyDescent="0.3">
      <c r="A63" s="35" t="s">
        <v>155</v>
      </c>
      <c r="B63">
        <f>COUNTIF(Marathon!$K$5:$K$111,Tabel5[[#This Row],[Kommune]])</f>
        <v>0</v>
      </c>
    </row>
    <row r="64" spans="1:2" x14ac:dyDescent="0.3">
      <c r="A64" s="35" t="s">
        <v>156</v>
      </c>
      <c r="B64">
        <f>COUNTIF(Marathon!$K$5:$K$111,Tabel5[[#This Row],[Kommune]])</f>
        <v>1</v>
      </c>
    </row>
    <row r="65" spans="1:2" x14ac:dyDescent="0.3">
      <c r="A65" s="35" t="s">
        <v>157</v>
      </c>
      <c r="B65">
        <f>COUNTIF(Marathon!$K$5:$K$111,Tabel5[[#This Row],[Kommune]])</f>
        <v>0</v>
      </c>
    </row>
    <row r="66" spans="1:2" x14ac:dyDescent="0.3">
      <c r="A66" s="35" t="s">
        <v>158</v>
      </c>
      <c r="B66">
        <f>COUNTIF(Marathon!$K$5:$K$111,Tabel5[[#This Row],[Kommune]])</f>
        <v>0</v>
      </c>
    </row>
    <row r="67" spans="1:2" x14ac:dyDescent="0.3">
      <c r="A67" s="35" t="s">
        <v>159</v>
      </c>
      <c r="B67">
        <f>COUNTIF(Marathon!$K$5:$K$111,Tabel5[[#This Row],[Kommune]])</f>
        <v>0</v>
      </c>
    </row>
    <row r="68" spans="1:2" x14ac:dyDescent="0.3">
      <c r="A68" s="35" t="s">
        <v>160</v>
      </c>
      <c r="B68">
        <f>COUNTIF(Marathon!$K$5:$K$111,Tabel5[[#This Row],[Kommune]])</f>
        <v>0</v>
      </c>
    </row>
    <row r="69" spans="1:2" x14ac:dyDescent="0.3">
      <c r="A69" s="35" t="s">
        <v>161</v>
      </c>
      <c r="B69">
        <f>COUNTIF(Marathon!$K$5:$K$111,Tabel5[[#This Row],[Kommune]])</f>
        <v>0</v>
      </c>
    </row>
    <row r="70" spans="1:2" x14ac:dyDescent="0.3">
      <c r="A70" s="35" t="s">
        <v>162</v>
      </c>
      <c r="B70">
        <f>COUNTIF(Marathon!$K$5:$K$111,Tabel5[[#This Row],[Kommune]])</f>
        <v>0</v>
      </c>
    </row>
    <row r="71" spans="1:2" x14ac:dyDescent="0.3">
      <c r="A71" s="35" t="s">
        <v>163</v>
      </c>
      <c r="B71">
        <f>COUNTIF(Marathon!$K$5:$K$111,Tabel5[[#This Row],[Kommune]])</f>
        <v>7</v>
      </c>
    </row>
    <row r="72" spans="1:2" x14ac:dyDescent="0.3">
      <c r="A72" s="35" t="s">
        <v>164</v>
      </c>
      <c r="B72">
        <f>COUNTIF(Marathon!$K$5:$K$111,Tabel5[[#This Row],[Kommune]])</f>
        <v>0</v>
      </c>
    </row>
    <row r="73" spans="1:2" x14ac:dyDescent="0.3">
      <c r="A73" s="35" t="s">
        <v>165</v>
      </c>
      <c r="B73">
        <f>COUNTIF(Marathon!$K$5:$K$111,Tabel5[[#This Row],[Kommune]])</f>
        <v>4</v>
      </c>
    </row>
    <row r="74" spans="1:2" x14ac:dyDescent="0.3">
      <c r="A74" s="35" t="s">
        <v>166</v>
      </c>
      <c r="B74">
        <f>COUNTIF(Marathon!$K$5:$K$111,Tabel5[[#This Row],[Kommune]])</f>
        <v>0</v>
      </c>
    </row>
    <row r="75" spans="1:2" x14ac:dyDescent="0.3">
      <c r="A75" s="35" t="s">
        <v>167</v>
      </c>
      <c r="B75">
        <f>COUNTIF(Marathon!$K$5:$K$111,Tabel5[[#This Row],[Kommune]])</f>
        <v>0</v>
      </c>
    </row>
    <row r="76" spans="1:2" x14ac:dyDescent="0.3">
      <c r="A76" s="35" t="s">
        <v>168</v>
      </c>
      <c r="B76">
        <f>COUNTIF(Marathon!$K$5:$K$111,Tabel5[[#This Row],[Kommune]])</f>
        <v>0</v>
      </c>
    </row>
    <row r="77" spans="1:2" x14ac:dyDescent="0.3">
      <c r="A77" s="35" t="s">
        <v>169</v>
      </c>
      <c r="B77">
        <f>COUNTIF(Marathon!$K$5:$K$111,Tabel5[[#This Row],[Kommune]])</f>
        <v>0</v>
      </c>
    </row>
    <row r="78" spans="1:2" x14ac:dyDescent="0.3">
      <c r="A78" s="35" t="s">
        <v>170</v>
      </c>
      <c r="B78">
        <f>COUNTIF(Marathon!$K$5:$K$111,Tabel5[[#This Row],[Kommune]])</f>
        <v>0</v>
      </c>
    </row>
    <row r="79" spans="1:2" x14ac:dyDescent="0.3">
      <c r="A79" s="35" t="s">
        <v>171</v>
      </c>
      <c r="B79">
        <f>COUNTIF(Marathon!$K$5:$K$111,Tabel5[[#This Row],[Kommune]])</f>
        <v>3</v>
      </c>
    </row>
    <row r="80" spans="1:2" x14ac:dyDescent="0.3">
      <c r="A80" s="35" t="s">
        <v>172</v>
      </c>
      <c r="B80">
        <f>COUNTIF(Marathon!$K$5:$K$111,Tabel5[[#This Row],[Kommune]])</f>
        <v>0</v>
      </c>
    </row>
    <row r="81" spans="1:2" x14ac:dyDescent="0.3">
      <c r="A81" s="35" t="s">
        <v>173</v>
      </c>
      <c r="B81">
        <f>COUNTIF(Marathon!$K$5:$K$111,Tabel5[[#This Row],[Kommune]])</f>
        <v>2</v>
      </c>
    </row>
    <row r="82" spans="1:2" x14ac:dyDescent="0.3">
      <c r="A82" s="35" t="s">
        <v>174</v>
      </c>
      <c r="B82">
        <f>COUNTIF(Marathon!$K$5:$K$111,Tabel5[[#This Row],[Kommune]])</f>
        <v>0</v>
      </c>
    </row>
    <row r="83" spans="1:2" x14ac:dyDescent="0.3">
      <c r="A83" s="35" t="s">
        <v>175</v>
      </c>
      <c r="B83">
        <f>COUNTIF(Marathon!$K$5:$K$111,Tabel5[[#This Row],[Kommune]])</f>
        <v>0</v>
      </c>
    </row>
    <row r="84" spans="1:2" x14ac:dyDescent="0.3">
      <c r="A84" s="35" t="s">
        <v>176</v>
      </c>
      <c r="B84">
        <f>COUNTIF(Marathon!$K$5:$K$111,Tabel5[[#This Row],[Kommune]])</f>
        <v>0</v>
      </c>
    </row>
    <row r="85" spans="1:2" x14ac:dyDescent="0.3">
      <c r="A85" s="35" t="s">
        <v>177</v>
      </c>
      <c r="B85">
        <f>COUNTIF(Marathon!$K$5:$K$111,Tabel5[[#This Row],[Kommune]])</f>
        <v>0</v>
      </c>
    </row>
    <row r="86" spans="1:2" x14ac:dyDescent="0.3">
      <c r="A86" s="35" t="s">
        <v>178</v>
      </c>
      <c r="B86">
        <f>COUNTIF(Marathon!$K$5:$K$111,Tabel5[[#This Row],[Kommune]])</f>
        <v>0</v>
      </c>
    </row>
    <row r="87" spans="1:2" x14ac:dyDescent="0.3">
      <c r="A87" s="35" t="s">
        <v>179</v>
      </c>
      <c r="B87">
        <f>COUNTIF(Marathon!$K$5:$K$111,Tabel5[[#This Row],[Kommune]])</f>
        <v>0</v>
      </c>
    </row>
    <row r="88" spans="1:2" x14ac:dyDescent="0.3">
      <c r="A88" s="35" t="s">
        <v>180</v>
      </c>
      <c r="B88">
        <f>COUNTIF(Marathon!$K$5:$K$111,Tabel5[[#This Row],[Kommune]])</f>
        <v>0</v>
      </c>
    </row>
    <row r="89" spans="1:2" x14ac:dyDescent="0.3">
      <c r="A89" s="35" t="s">
        <v>181</v>
      </c>
      <c r="B89">
        <f>COUNTIF(Marathon!$K$5:$K$111,Tabel5[[#This Row],[Kommune]])</f>
        <v>0</v>
      </c>
    </row>
    <row r="90" spans="1:2" x14ac:dyDescent="0.3">
      <c r="A90" s="35" t="s">
        <v>182</v>
      </c>
      <c r="B90">
        <f>COUNTIF(Marathon!$K$5:$K$111,Tabel5[[#This Row],[Kommune]])</f>
        <v>0</v>
      </c>
    </row>
    <row r="91" spans="1:2" x14ac:dyDescent="0.3">
      <c r="A91" s="35" t="s">
        <v>183</v>
      </c>
      <c r="B91">
        <f>COUNTIF(Marathon!$K$5:$K$111,Tabel5[[#This Row],[Kommune]])</f>
        <v>0</v>
      </c>
    </row>
    <row r="92" spans="1:2" x14ac:dyDescent="0.3">
      <c r="A92" s="35" t="s">
        <v>184</v>
      </c>
      <c r="B92">
        <f>COUNTIF(Marathon!$K$5:$K$111,Tabel5[[#This Row],[Kommune]])</f>
        <v>0</v>
      </c>
    </row>
    <row r="93" spans="1:2" x14ac:dyDescent="0.3">
      <c r="A93" s="35" t="s">
        <v>185</v>
      </c>
      <c r="B93">
        <f>COUNTIF(Marathon!$K$5:$K$111,Tabel5[[#This Row],[Kommune]])</f>
        <v>0</v>
      </c>
    </row>
    <row r="94" spans="1:2" x14ac:dyDescent="0.3">
      <c r="A94" s="35" t="s">
        <v>195</v>
      </c>
      <c r="B94">
        <f>COUNTIF(Marathon!$K$5:$K$111,Tabel5[[#This Row],[Kommune]])</f>
        <v>0</v>
      </c>
    </row>
    <row r="95" spans="1:2" x14ac:dyDescent="0.3">
      <c r="A95" s="35" t="s">
        <v>186</v>
      </c>
      <c r="B95">
        <f>COUNTIF(Marathon!$K$5:$K$111,Tabel5[[#This Row],[Kommune]])</f>
        <v>0</v>
      </c>
    </row>
    <row r="96" spans="1:2" x14ac:dyDescent="0.3">
      <c r="A96" s="35" t="s">
        <v>187</v>
      </c>
      <c r="B96">
        <f>COUNTIF(Marathon!$K$5:$K$111,Tabel5[[#This Row],[Kommune]])</f>
        <v>1</v>
      </c>
    </row>
    <row r="97" spans="1:2" x14ac:dyDescent="0.3">
      <c r="A97" s="35" t="s">
        <v>188</v>
      </c>
      <c r="B97">
        <f>COUNTIF(Marathon!$K$5:$K$111,Tabel5[[#This Row],[Kommune]])</f>
        <v>0</v>
      </c>
    </row>
    <row r="98" spans="1:2" x14ac:dyDescent="0.3">
      <c r="A98" s="35" t="s">
        <v>189</v>
      </c>
      <c r="B98">
        <f>COUNTIF(Marathon!$K$5:$K$111,Tabel5[[#This Row],[Kommune]])</f>
        <v>0</v>
      </c>
    </row>
    <row r="99" spans="1:2" x14ac:dyDescent="0.3">
      <c r="A99" s="35" t="s">
        <v>190</v>
      </c>
      <c r="B99">
        <f>COUNTIF(Marathon!$K$5:$K$111,Tabel5[[#This Row],[Kommune]])</f>
        <v>0</v>
      </c>
    </row>
    <row r="100" spans="1:2" x14ac:dyDescent="0.3">
      <c r="A100" s="35" t="s">
        <v>191</v>
      </c>
      <c r="B100">
        <f>COUNTIF(Marathon!$K$5:$K$111,Tabel5[[#This Row],[Kommune]])</f>
        <v>0</v>
      </c>
    </row>
    <row r="101" spans="1:2" x14ac:dyDescent="0.3">
      <c r="A101" s="35" t="s">
        <v>196</v>
      </c>
      <c r="B101">
        <f>COUNTIF(Marathon!$K$5:$K$111,Tabel5[[#This Row],[Kommune]])</f>
        <v>14</v>
      </c>
    </row>
    <row r="102" spans="1:2" x14ac:dyDescent="0.3">
      <c r="A102" s="3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5754-3D34-4A3D-9275-48C76BA31869}">
  <dimension ref="A1:J16"/>
  <sheetViews>
    <sheetView zoomScale="70" zoomScaleNormal="70" workbookViewId="0">
      <selection activeCell="D18" sqref="D18"/>
    </sheetView>
  </sheetViews>
  <sheetFormatPr defaultRowHeight="15.6" x14ac:dyDescent="0.3"/>
  <cols>
    <col min="1" max="10" width="15.796875" customWidth="1"/>
  </cols>
  <sheetData>
    <row r="1" spans="1:10" ht="61.2" thickBot="1" x14ac:dyDescent="1.05">
      <c r="A1" s="62" t="s">
        <v>96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">
      <c r="A3" s="35" t="s">
        <v>98</v>
      </c>
      <c r="B3" s="35" t="s">
        <v>99</v>
      </c>
      <c r="C3" s="35" t="s">
        <v>100</v>
      </c>
      <c r="D3" s="35" t="s">
        <v>101</v>
      </c>
      <c r="E3" s="35" t="s">
        <v>102</v>
      </c>
      <c r="F3" s="35" t="s">
        <v>95</v>
      </c>
      <c r="G3" s="35" t="s">
        <v>103</v>
      </c>
      <c r="H3" s="35" t="s">
        <v>104</v>
      </c>
      <c r="I3" s="35" t="s">
        <v>105</v>
      </c>
      <c r="J3" s="35" t="s">
        <v>106</v>
      </c>
    </row>
    <row r="4" spans="1:10" x14ac:dyDescent="0.3">
      <c r="A4" s="35" t="s">
        <v>107</v>
      </c>
      <c r="B4" s="35" t="s">
        <v>108</v>
      </c>
      <c r="C4" s="35" t="s">
        <v>109</v>
      </c>
      <c r="D4" s="35" t="s">
        <v>110</v>
      </c>
      <c r="E4" s="35" t="s">
        <v>111</v>
      </c>
      <c r="F4" s="35" t="s">
        <v>112</v>
      </c>
      <c r="G4" s="35" t="s">
        <v>113</v>
      </c>
      <c r="H4" s="35" t="s">
        <v>114</v>
      </c>
      <c r="I4" s="35" t="s">
        <v>115</v>
      </c>
      <c r="J4" s="35" t="s">
        <v>116</v>
      </c>
    </row>
    <row r="5" spans="1:10" x14ac:dyDescent="0.3">
      <c r="A5" s="35" t="s">
        <v>117</v>
      </c>
      <c r="B5" s="35" t="s">
        <v>118</v>
      </c>
      <c r="C5" s="35" t="s">
        <v>119</v>
      </c>
      <c r="D5" s="35" t="s">
        <v>120</v>
      </c>
      <c r="E5" s="35" t="s">
        <v>121</v>
      </c>
      <c r="F5" s="35" t="s">
        <v>122</v>
      </c>
      <c r="G5" s="35" t="s">
        <v>123</v>
      </c>
      <c r="H5" s="35" t="s">
        <v>124</v>
      </c>
      <c r="I5" s="35" t="s">
        <v>125</v>
      </c>
      <c r="J5" s="35" t="s">
        <v>126</v>
      </c>
    </row>
    <row r="6" spans="1:10" x14ac:dyDescent="0.3">
      <c r="A6" s="35" t="s">
        <v>127</v>
      </c>
      <c r="B6" s="35" t="s">
        <v>128</v>
      </c>
      <c r="C6" s="35" t="s">
        <v>129</v>
      </c>
      <c r="D6" s="35" t="s">
        <v>130</v>
      </c>
      <c r="E6" s="35" t="s">
        <v>131</v>
      </c>
      <c r="F6" s="35" t="s">
        <v>132</v>
      </c>
      <c r="G6" s="35" t="s">
        <v>133</v>
      </c>
      <c r="H6" s="35" t="s">
        <v>134</v>
      </c>
      <c r="I6" s="35" t="s">
        <v>135</v>
      </c>
      <c r="J6" s="35" t="s">
        <v>136</v>
      </c>
    </row>
    <row r="7" spans="1:10" x14ac:dyDescent="0.3">
      <c r="A7" s="35" t="s">
        <v>97</v>
      </c>
      <c r="B7" s="35" t="s">
        <v>137</v>
      </c>
      <c r="C7" s="35" t="s">
        <v>138</v>
      </c>
      <c r="D7" s="35" t="s">
        <v>139</v>
      </c>
      <c r="E7" s="35" t="s">
        <v>140</v>
      </c>
      <c r="F7" s="35" t="s">
        <v>141</v>
      </c>
      <c r="G7" s="35" t="s">
        <v>142</v>
      </c>
      <c r="H7" s="35" t="s">
        <v>194</v>
      </c>
      <c r="I7" s="35" t="s">
        <v>143</v>
      </c>
      <c r="J7" s="35" t="s">
        <v>144</v>
      </c>
    </row>
    <row r="8" spans="1:10" x14ac:dyDescent="0.3">
      <c r="A8" s="35" t="s">
        <v>145</v>
      </c>
      <c r="B8" s="35" t="s">
        <v>146</v>
      </c>
      <c r="C8" s="35" t="s">
        <v>147</v>
      </c>
      <c r="D8" s="35" t="s">
        <v>148</v>
      </c>
      <c r="E8" s="35" t="s">
        <v>149</v>
      </c>
      <c r="F8" s="35" t="s">
        <v>150</v>
      </c>
      <c r="G8" s="35" t="s">
        <v>151</v>
      </c>
      <c r="H8" s="35" t="s">
        <v>152</v>
      </c>
      <c r="I8" s="35" t="s">
        <v>153</v>
      </c>
      <c r="J8" s="35" t="s">
        <v>154</v>
      </c>
    </row>
    <row r="9" spans="1:10" x14ac:dyDescent="0.3">
      <c r="A9" s="35" t="s">
        <v>155</v>
      </c>
      <c r="B9" s="35" t="s">
        <v>156</v>
      </c>
      <c r="C9" s="35" t="s">
        <v>157</v>
      </c>
      <c r="D9" s="35" t="s">
        <v>158</v>
      </c>
      <c r="E9" s="35" t="s">
        <v>159</v>
      </c>
      <c r="F9" s="35" t="s">
        <v>160</v>
      </c>
      <c r="G9" s="35" t="s">
        <v>161</v>
      </c>
      <c r="H9" s="35" t="s">
        <v>162</v>
      </c>
      <c r="I9" s="35" t="s">
        <v>163</v>
      </c>
      <c r="J9" s="35" t="s">
        <v>164</v>
      </c>
    </row>
    <row r="10" spans="1:10" x14ac:dyDescent="0.3">
      <c r="A10" s="35" t="s">
        <v>165</v>
      </c>
      <c r="B10" s="35" t="s">
        <v>166</v>
      </c>
      <c r="C10" s="35" t="s">
        <v>167</v>
      </c>
      <c r="D10" s="35" t="s">
        <v>168</v>
      </c>
      <c r="E10" s="35" t="s">
        <v>169</v>
      </c>
      <c r="F10" s="35" t="s">
        <v>170</v>
      </c>
      <c r="G10" s="35" t="s">
        <v>171</v>
      </c>
      <c r="H10" s="35" t="s">
        <v>172</v>
      </c>
      <c r="I10" s="35" t="s">
        <v>173</v>
      </c>
      <c r="J10" s="35" t="s">
        <v>174</v>
      </c>
    </row>
    <row r="11" spans="1:10" x14ac:dyDescent="0.3">
      <c r="A11" s="35" t="s">
        <v>175</v>
      </c>
      <c r="B11" s="35" t="s">
        <v>176</v>
      </c>
      <c r="C11" s="35" t="s">
        <v>177</v>
      </c>
      <c r="D11" s="35" t="s">
        <v>178</v>
      </c>
      <c r="E11" s="35" t="s">
        <v>179</v>
      </c>
      <c r="F11" s="35" t="s">
        <v>180</v>
      </c>
      <c r="G11" s="35" t="s">
        <v>181</v>
      </c>
      <c r="H11" s="35" t="s">
        <v>182</v>
      </c>
      <c r="I11" s="35" t="s">
        <v>183</v>
      </c>
      <c r="J11" s="35" t="s">
        <v>184</v>
      </c>
    </row>
    <row r="12" spans="1:10" x14ac:dyDescent="0.3">
      <c r="A12" s="35" t="s">
        <v>185</v>
      </c>
      <c r="B12" s="35" t="s">
        <v>195</v>
      </c>
      <c r="C12" s="35" t="s">
        <v>186</v>
      </c>
      <c r="D12" s="35" t="s">
        <v>187</v>
      </c>
      <c r="E12" s="35" t="s">
        <v>188</v>
      </c>
      <c r="F12" s="35" t="s">
        <v>189</v>
      </c>
      <c r="G12" s="35" t="s">
        <v>190</v>
      </c>
      <c r="H12" s="35" t="s">
        <v>191</v>
      </c>
      <c r="I12" s="35" t="s">
        <v>18</v>
      </c>
      <c r="J12" s="35" t="s">
        <v>18</v>
      </c>
    </row>
    <row r="14" spans="1:10" ht="16.2" thickBot="1" x14ac:dyDescent="0.35"/>
    <row r="15" spans="1:10" x14ac:dyDescent="0.3">
      <c r="A15" s="36" t="s">
        <v>202</v>
      </c>
      <c r="B15" s="37">
        <f>COUNTA(Tabel5[Kommune])-1</f>
        <v>98</v>
      </c>
    </row>
    <row r="16" spans="1:10" ht="16.2" thickBot="1" x14ac:dyDescent="0.35">
      <c r="A16" s="38" t="s">
        <v>203</v>
      </c>
      <c r="B16" s="39">
        <f>COUNTIF(Tabel5[Antal],"&gt;"&amp;0)-1</f>
        <v>21</v>
      </c>
    </row>
  </sheetData>
  <mergeCells count="1">
    <mergeCell ref="A1:J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B4E800F-EBF8-4431-A71A-5D07A40C68DD}">
            <xm:f>COUNTIF(Marathon!$K$5:$K$111,A3) &gt;= 1</xm:f>
            <x14:dxf>
              <fill>
                <patternFill>
                  <bgColor theme="9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expression" priority="2" id="{AD3F0806-3D8C-4B31-8E6D-B4DCE3B35BD3}">
            <xm:f>COUNTIF(Marathon!$K$5:$K$111,A4) &gt;= 1</xm:f>
            <x14:dxf>
              <fill>
                <patternFill>
                  <bgColor theme="9"/>
                </patternFill>
              </fill>
            </x14:dxf>
          </x14:cfRule>
          <xm:sqref>A4:A12</xm:sqref>
        </x14:conditionalFormatting>
        <x14:conditionalFormatting xmlns:xm="http://schemas.microsoft.com/office/excel/2006/main">
          <x14:cfRule type="expression" priority="1" id="{97C90FEC-9ADA-426E-A7D8-6BC0E166FCB7}">
            <xm:f>COUNTIF(Marathon!$K$5:$K$111,B3) &gt;= 1</xm:f>
            <x14:dxf>
              <fill>
                <patternFill>
                  <bgColor theme="9"/>
                </patternFill>
              </fill>
            </x14:dxf>
          </x14:cfRule>
          <xm:sqref>B3:J11 B12:H12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r � s e n t a t i o n   1 "   D e s c r i p t i o n = " B e s k r i v   p r � s e n t a t i o n e n   h e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e d 1 1 8 7 7 - f f 0 1 - 4 e e 7 - 8 e 4 c - 2 0 e a 6 d b 9 c 4 2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 5 6 . 1 2 6 5 1 8 6 7 0 0 5 9 0 2 1 < / L a t i t u d e > < L o n g i t u d e > 1 0 . 7 5 0 7 4 1 0 0 8 5 6 9 1 9 5 < / L o n g i t u d e > < R o t a t i o n > 0 < / R o t a t i o n > < P i v o t A n g l e > - 0 . 3 9 6 5 4 5 3 3 7 7 7 3 7 1 3 8 1 < / P i v o t A n g l e > < D i s t a n c e > 0 . 0 6 7 1 0 8 8 6 4 0 0 0 0 0 0 0 1 8 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F z 5 S U R B V H h e 7 b 1 X j F z n u i W 2 a l f O q X N u d j O J Q R R J U T q K J 9 3 J 9 1 7 f O Z 5 5 8 4 v h d w M G b M O w B z b 8 Y A O G H 8 e P h m 3 A T / b c P H M 9 4 e g o H g V S p C g x k 5 1 z q p y z v / X v 2 l 2 7 q q s D K e q o K W m J p a 4 c 9 v 7 X l / 4 v W P 7 V 5 + k G f s K x g U U u r 0 8 m Y N c 8 + H j W i e / i 5 L h s D U S 9 N Z z t r 6 I h H 2 C R D 2 3 I l e t / M w u t 4 o E z W o T v R A l j Q 9 O w 2 e 3 N V 7 U j W 7 I g V 7 a g 3 1 9 v 3 m O C v O f 9 6 3 M o b N p R L w P O o T w u v n G 6 + W A 7 i l U L P p l z 4 t e n i s 1 7 W q h W a 6 j X a 7 B a r e q y H 2 b v r G L q w n D z l o 7 0 f B Z 2 n x 3 u X q d + h 3 E g e Y A P Q b V a b V 5 r R 7 1 e R z 5 f g M / n h c 1 m a 9 7 b Q k 6 O y U + E O k Y Y 8 N d w e i C J t U Q A T 3 a 6 L + R v C 6 v W k I V h U e t r q q e K j b Q s V r k v e m c J 4 z / v w c 3 f L m L k N X 3 9 W Y t B V H I N 1 O p V 1 C q A z a n B 7 q 0 j 2 h + G 0 + m E R d N X Z 7 1 W R 7 F Q w v Z a A p m N G i q l K i 7 9 e g L V f A 3 x b 5 I I n P T B 3 e N S z z W j W m v g 5 o o T l 0 f K s H f h S 0 3 e t 1 Q s w i G f Z b P t T y j i z p f 3 c O H q u e a t F h p V + S U a r 8 l i l 6 9 b z l R Q k + / l H m j / P u s f b s E z 7 E Z w 2 q 9 u G 4 K m E 7 U a S V 5 X Z H c 4 7 H L s r K h X 6 2 j U G y J A i j 8 R 6 r j g 5 9 M l 2 G R h b 2 Z L u L M W b N 7 7 h w H X z R t + 0 Y o h O 1 L J t F q A k b 6 w L K j u 4 p w L q l y q I J c q Y G V m E 2 O n B u C P + G C j F u n + E t T K s g i z V T g j j u Y 9 O m Z 3 r E g W N F w Z F c Z 2 g I s 2 t r O N a E / v o Y T 6 / b + 7 j j f / / r X m r c N R j J U R u 5 2 A b 9 y j m B O c 8 u k P C B s y C 1 n 4 x r y w W O X H y G 1 q 7 8 J W U X 6 D C J c C h U t d H g M K 2 w V E r 0 Z g c 1 h 3 N d Z P h P q e 0 e u r 4 + W h M s q N L P I V C 7 5 c i D Y f + c P i Z x M l 2 G 0 F O D Q n b v z N P F 7 9 k x P N R 3 R w U e 1 H s I M g S k a k e P O G g I s 4 e i n c v C U a o w b s Z K 0 Y C s q V D u g m X 1 1 p g s N w / W / m M D k Y R O + r T 3 / 8 i s J l l + k j a I b S L B a l o 7 S U K C U R F s 0 H T V C a q l K F J j / Q I J T p p / 6 E 7 w r R Y g Y U d j w 5 d m s d Y + E q 3 p w s 4 s r U H U U m O X V y I m z f G 5 m I z x a c y J d c i F W f Y P j t K n L p v C I R F 7 W u K W K o l C u y i J 5 O / t 5 e d e A j 8 Z G M l 5 F M t U I N m 5 / v K D N J h H t X M h m I b 8 f U 5 x + K s l 2 R K f E w 1 b z j a J j Z s b W R i S C Z f v v Y h Q 9 m X M i L n / j Z o h M Z 8 Y 9 q Y i q b Q U J l c 9 n m L R 0 / a a j v G L 8 S Z 7 s m P k V s K 4 H + 0 R 6 5 Z 6 + U L z V S c q + G G w s 9 K I i W + j 5 Q r 1 X R Y 1 l F x J W H I 5 K H J d E D T 9 A N u 2 g H h 8 O h t J N O s I r u P x 1 R W 3 2 9 Z h e h s d e c M 7 D z V R z R i 2 J e U u J 0 g E S q y f e y W m 3 K 5 F t N a n D Y L K L V 9 x L s 5 t + s 4 M q f j B x Z k 2 6 K V u y X 9 5 G n 4 7 0 n r q 5 B E Q q B i n x U V Y j k d Y g 5 n r a g P 9 B O F w Y w + D 3 5 / a i l f t J Q 3 y F O i t P P U 5 v L F m F 1 8 F B 3 P 9 F O S x B W O D E S O o I k / o 6 g y a I N R g c x N j a B s G 0 K n o A H X p 8 X H o 9 b L R Z N 0 1 B T C 8 e u F u y t l X Z f a D 8 c R C a i 5 5 W I 8 q 8 6 w Y V O a O L 0 W 5 s 2 4 3 C o 3 p V M C s G E + s P v l n q c U d r v I J B M B L n 3 i + n C r g Y 1 g z E X p 1 h y J B P R S S a C x 8 X s 3 / 1 E q O 8 I j N i N R / T w a y q W U Z G v g 1 A R H 2 p c T M G A q 0 s Y + g + E l Z Q d 2 b I G l 8 u J + G a i b a H U G h Z Y 5 X Y 2 k 8 F v H 9 p x f q D c f O T b w + a 2 Y v O z n e Y t H Y y m M c J H g h x F 4 1 i y g e Y 1 4 d Y p P x L 3 x f Q 7 m F O 7 s A p z m g H L p w K 1 U z q R b t 7 S 8 R O h v g P 8 Y r q I 8 4 M t y T x 2 a h B L N / L N W + 1 I 1 J 6 I N K 7 B p U X U 7 W t j Z e V v f R 8 I u e t C a D G Z Z H U l H l u R z x a a j w B f L D r w u y d O P J q P 4 + f y + x x 7 t 2 G w n L D i / u a z h f v 7 f 9 a D x D 2 d B P R N S C i n y 9 V G 6 o N Q t b S + K x E 5 H 0 I x f j j p 8 6 V v J 8 B 8 w W Z 0 U E B z 8 y d C P W f 0 i 2 Y y R 7 U M W B 3 d W R K 2 n h Q J 3 L 5 o z t m f z r F + X r B b W y K 9 c X k S N 5 c d u P G 3 c 0 r Q T 0 Y q + K M z F V y 5 O I 5 M O q P 8 h k 6 s p m w 4 2 / f s m i t 8 L q i C C g x 8 k F B P g 4 E z r Y V t w O 6 3 o r C 9 1 z c y Y y v n U J v U z w J q T u 6 V E T X o p v B P h H r O u G D S T A Y Y W g 1 P d B H p X V C v 1 H G v s H d x / C G w l m 5 9 x 0 R e w 0 i / A 6 / + 8 Q n c / P N V D A X r a s F Q Y / g D f q T i i T Z S X V 9 y 4 C U x A 7 u Z Z 5 s Z D d v Z o y 2 1 4 O k A 4 r f j K B T y 8 l 7 N O 4 + A 0 c l h p D r M L 6 v D C n e v C 9 s 3 Y s 1 7 9 m J C z H K f 8 4 i 2 Y Q f o P x n + n d O m v 8 d P h H q O u D L a X T o X i y X 4 O j Y 0 9 8 O t 3 8 6 g J i f q + 8 K n 8 0 4 V 2 S J m d + w o V S 0 I n a r u C Z d X x C w z L / i r I y V Z T N 3 N J 6 Y n c b / t M N B k o r m H 3 g a C g e C B 6 U a d I J E 3 5 5 L N W + 1 g O L 1 a q G H n K z 1 w 8 T z w x a I T N 5 a d 6 v j k 8 3 n 9 e w t + I t R z w q l e 0 U L i g 3 R D K p 5 G I N x y m v f D 7 U 8 e 4 u I v J / T Q 0 / c E b i 5 / N O d S T j p J s p S w Y f T k A D Z W N p r P o C a T h W 7 3 y j X 9 e 1 J T p V M p V P M p V E Q b d z M H D w N f Q / O p W q k g M h x F b q G A x M 7 h 7 7 O Z e 9 i 8 B s R X 2 / 0 o M x j 4 8 I 1 4 U M k e H B w 6 K l 4 b L y l / l 5 q p W C j + R K j n C Y c c V G 7 W d u K / + L 8 f 4 t f / 8 w 0 k V 0 t w O A 9 3 1 i 0 V q z z P 8 V Q R J 6 + z g I C r j K F A t S 0 Q 8 m 3 A k D U V 0 p c r T i w m r N g s e L B 9 v / X 7 R s J A T 9 C J f C 4 r R K g i l 8 3 A 4 / P B F / A p W b C 0 t K D u 5 + U o v h C f F 4 / H 5 V o D N r u + 5 x Q 8 6 Y c / Y s X W F + 3 R P z M W k z d Q r G S w m v 5 a 3 b Y 5 9 x 6 4 u Z h V / Q b C 1 e u E x f Y U B / e I C I a C S k M S P x H q W 4 K H 8 Z 0 T J f 2 G C T S R P n g Q R z x b E c l N W 3 t / 8 4 X 7 O 1 / + 9 R J e / s V J d f s w Q l E q / v x k E l e m 7 u H 0 y C x C n p r y f + 6 u P 1 u E 7 T B s Z q x i t r b M W e P 7 U S q X y 2 U h A J N E 6 V + R D D a M j Y 3 L 8 4 u 6 C S e E M s h l S H E z D M J F I u H d 1 x u o 1 C z o e 6 1 H S C U + U I e b k y q u N a 8 J k T Q 9 0 X X w V H D P Z 3 B v b 0 Z M V 8 N i t b n k t y S e L n D C 9 z Q L C N 4 2 7 i N 4 b p P x p L r 9 E 6 G + J Z g J 0 Q 2 a L L D / / Z 9 5 8 V 9 O b u H i r 0 a b 9 + q o N A p I 1 R b U 9 d X 5 d T y 8 v o S r f z q m b h N u e 3 f T k e B i f m u y B J v F B b 8 2 h K A 2 h l S h W a L w H Y A L 8 l U x b c L j N k V 8 A 1 x E X t F K z K L w e D 1 t A o O k c L v d y m m 3 N P 1 B k o v k I 8 r i d x D L C U b J 9 A X a D W 6 7 z o K + 1 6 I o x k q o m z a A g 6 4 h j A Y v q e t h t 3 5 8 I / 0 B F H P t w o 2 p T V P R C n 7 3 p J V d X m i a h l 8 u W n e J w u 9 W K p V 2 S W I G t Q + / P 7 / r x v q 6 M m + 3 t r Z 2 h Q Z f 4 / V 7 1 f W f C P W M o I b f j 0 w G X n n 5 Z Y y N j u y a A w b s F j d m / 9 q B m a 9 X Z B G E c e 6 N y e Y j O l h e s R 8 o a Z k q 8 9 5 j F 6 x w i 4 / j F k J 9 d 6 e R N T 7 c k y 5 E R / H w 5 m L z X n 2 R G R q l 8 / c R J B g v h s Y p l 6 j J 9 O s l 0 T z E w 0 0 r P n k k U l 1 l G 7 R H Q Z e a Z p o B V 4 8 T j Z p o P B O p N I s d 4 6 F X h T Q e d d v t c W N r L a b y 8 M y Y i N Q w 2 d x k J z y j b p 1 E p S x y m Z y 6 T 4 / Y N Q k m f i D J s S 6 a O V m w q P t 4 m 8 T v H x h A K B x G X 1 8 f v F 4 v 7 H Y 7 X G q / T P / + P + X y P Q N G Q l W M 9 2 z B K i f U Y d H r Z 7 r h / i c r e O m t k e a t F m 7 / 2 0 W M / 5 G c J N Q R s e p m n o H 3 Z 1 w q Q / u 4 Y b q n i u L s L E 5 e H p W F 9 3 Q E 5 k I k o e q N O q y y 8 N Z S d k z 0 i K Y W j V e u 1 O B 1 6 7 m C Z s z G b K J Z 9 m q L W q m O S q a i C E Y w y J B 8 m I L N Z 4 d F F v 3 c 2 i Z e + d U p b K a t G A i 0 N K p h W p I Y R H w 7 g d p c H b 2 i / c x k 5 u N 8 L r U P t S x T r C 7 0 5 Z R v Z 6 C T / A b 4 u p 8 0 1 F O A 5 t b b U 2 k M R J + g 0 I g h V 9 9 s P t I d V v 9 e W 5 0 n r K o V E L Z O N c n U k m c f z z m P J Z k I Z m W P X 5 r A n b / q H p o + C J T + R p K t V a 5 H H R l U a 1 X c W b X A J T Z Z N w 1 3 o g u Z C K t T g z P q 0 L V V t Q G b 1 4 r e q 1 G E z w T g m g 6 h n n U g t 5 Z X 2 e E G S G i a a b G d n V 2 T L t I r W u b 1 H h S W 2 0 1 E Q / N S 6 x T z R a R y F a z n d A 1 k X P Y D N d y P X k M 5 b X W c H 3 8 o y 5 o S z K K X M C T H 4 R c B 6 J L H I l 6 g a J l D 0 D o m E r Y q J N q G U w v C e Y B m M p C M p V F z Z K F 5 C g h p J / D 4 1 h I K 8 Q Y u / d F E 8 x k t 0 M R 5 v P 3 d B B W e F 3 5 5 s i i L u I a F h y u Y v j D e v P f p w U X N S t 1 X h k t w m C Q / F z 4 v 8 b y G i K c l W Q 5 a x G a s p a y Y + + g + 3 v r j 0 9 j 4 Z B s D b / b y l C o s x B o Y F o 1 l N 3 0 e N 5 t z Z Q 0 9 m R R 8 4 9 w G a A c 1 D g n 2 y b w b 7 0 y V 8 N G s U y X K 7 r f f S P z g N Z T b n s b 5 o d t 4 d y q j H G w e X 4 e 1 g Z P 9 O y p K 9 u Z k D l 6 t V 2 m L W P w M R j w j u D B U x G B 4 G 0 H / h q q N C V k n U W 2 U U G u U E b C O 7 E u m z v x X l 8 e B 1 E o V S 1 + U c O / T R Z y + M t 6 V T M S T Y 0 4 m K p F 7 G 3 Y x f a w o J P V c u 2 c F M 9 u v c C O 4 u d h J s G w 2 q w I D 1 O D c W O b f t d V V X a P L 4 y T a Y e A e W t U v x z y Z R / b 0 I L Z u t T Z y R 4 I 1 v P + w F Z k j u N l M 8 r I C t x v m 4 0 6 l X U k m 5 j I y r Y y X g / C D J p R m q W M k 8 j X K d T l Z 9 Q z O 9 F V U I I E H i P a 1 B g f y 9 Z 1 d P + h k r 3 6 w x U C B W 4 s I 0 f r V b a L a K C D b O N j E y 4 u 0 o 0 N M + 5 9 I J z N Y n U m i P v Y y z r / Z n U g E F 8 J x N x N k X a v w + b r 4 J h f e n s S X f 7 X c f O T p Y R C J J D E W O K 8 b J p V T t A i d / a H h Y U V c P m Y 2 1 x I F N n a x 7 0 Y L D b 9 n I l R E K d S P 2 9 f n M R + z Y K W 3 D 4 k 7 L R O 1 X 1 v Z D Z 8 b u D h U h l + 0 E / 2 y T r D n h o H X x s s 4 3 V c 9 t M T m B 0 s o n 6 O K q b 7 f q + s 8 4 L H 8 n L p u g K Q R 1 1 N O h E 8 t k s P g 1 q K i x a b U d Z 4 U 7 p E k C j q B j M v N Z o 1 Q L K d h V c y P J w 9 S G D 8 X x a X h i v K P 9 s O X y 0 d L S z o O o J Y i L v 6 D A a z O t b I n n h b 0 N y j 9 W b e 0 u r I K j 8 e j y E Q T y + / S V z 1 v 0 5 c h u R h Z M / B k 0 4 J i Y g W f z W v 4 Z l U 0 j J A p E U v g i w d x u D 1 e + H s 8 s I h 5 v p N r I H w h h O 3 r e i 5 f f 9 Q t v l u T z U 3 Y h A G a X U M p 2 T L j V p I 2 J U C o l X m e W R J / V P w g f a i + w G M E 3 Z t Y 2 L m K l 0 f W 4 L V F Y L e 6 m 4 + 2 Q L / J A q t K p W G l L M 2 7 B 5 t 2 Z S e z x 4 I Z W 2 J v 0 8 c p d q m o P T d Q w a A p o m T g 6 0 8 e Y e r i s M o g I E i 6 d 6 e K q s N P u Z 5 D H S V V t s H 7 X y R Q w 7 w 7 X c S 9 9 + d x 4 R c T i g T P A m o c C j s j E E B B x X c q y y I 2 k k 0 N 8 L k 0 A c t u + r f i 2 4 q P 9 d G s C x O u Z U S C L v j 9 f n y 2 6 F b l 7 J f 6 8 r i 1 4 c S J c B F h r x 6 S Z 1 e j 3 j c j S M Q T C D c 3 k T u x 8 I k Q 8 m I U y a J N J f T S o u E X u r P u w K / E f z w K f n C E 6 v U z c 2 A N D o d T b P I S r J o d I 3 5 9 A 9 A A G 4 N s i f k y J C T 4 3 c z B i 5 k S j C Q w r x k e M P o 8 D C R w 8 / H N y b 2 Z E r f + f B u X / i y q p L A Z n y 4 4 E f W I 9 o y K i S O + H L U a M 7 t f R L B s / P q / W s G 1 / 3 j v 1 s D T w t z M h c e 3 G 0 V J K p p / H 9 3 L 4 t 0 L A X w 4 5 8 M v p / X E V I M g x V Q V M T g x J 2 b 3 z 8 Z y y G X F R 2 7 2 0 W M p h 0 W M A a t b t K N 8 G L V k J 7 Z u x n A 3 o P f 4 Y x D m a f F i n s l 9 M B p + q M j k t v s w 6 L 6 I 8 e C r u 2 Q y S 4 3 l h A 0 P t + y 4 v X Z w I G A k W F X F d J 0 C m D d P R C t K U n c j 0 4 P r i 7 j 4 p + E 9 Z C L e E M 1 3 u q + G k p g p K 0 n r C 0 s m A 6 / + Z h j X / 9 8 l 1 V b s W U A / 6 K 6 Y k e a t r W 5 k o v Y i K d I l O W f 1 i l g K o n m 0 h j r G Z m 1 j E X I N B 2 s 4 1 a N v J L P U x A h s s J T D 5 r V h + 2 5 M 3 d c N P Z c i Y n G U 0 O e r 4 Y O Z / c 3 0 / f C D I V R / Y A Z u Z w x 9 3 l P o 8 5 x t 3 q s j I 2 u e m Q W G r 7 M o h K J 0 9 R 9 Q B 3 O m v y K X l l P a C W 7 4 d Z N g 7 A z E j k H m k 9 y J U j 2 D s n V B k f p F B n 0 L m m t X f z O C m 3 + z h J 3 1 p y + P Y J P N 8 2 I y d w Y L O v H + E 5 d 6 z q 0 V O + r u f t U 9 q t 6 w 7 P G J c i t 6 Z b T R / 4 G E 4 3 c 0 A i D 8 2 3 e x B + n 7 W W T m s 9 j 4 a B u 5 t Y K 6 b I m v l V v O I f / F k i q o / F k k o 3 y p p 8 E P g l B u e w o B 9 7 r Y 3 R 7 R R O 0 h U B 6 P L x Z b Z h 2 1 C r U O Q W J 1 w 8 v D F R V m N S N e m 5 G D 2 7 r v 1 X 3 2 I u 7 8 3 R a u / r q d 0 J 1 w a n 6 E r e 1 9 7 1 5 E s I X y I x E K X L Q / + 2 d T 2 F 5 O 4 P b v 7 z c f P R y s l D U 0 k x H 5 6 4 R B h E Z d f K h Y B c 7 Y P V F D N t Q a m i J Y v k M x 1 o p 7 f V m a d t n 5 P F Y + X k d 2 Q 3 z X i v h g F 0 P w T / o w 8 E 4 v H A N u e I f c 6 L s W h X / C h 9 G f D y L 2 c E U 1 5 V x / b x P r H 2 8 h K 0 T l 6 7 i h f B B e e B / K Z i 1 h s u e 6 S C w n h n w X m / e 2 8 H j b h r F w T Q U c D D x R 9 1 X x 8 Z x L T p Q c p A Z J y M c t a o + E P S G Y w 1 W q a Q i K A + w 9 Y k X n 0 p M 1 t Q A m T h / N p 3 j R g h E H w S W + 5 J W R M i z V A u 7 8 2 w 1 c + i f D K j p 3 E D I l T Q U Y O k E C l U s s e X G q C B 4 v V r t D F T y e 6 q 3 g A / G d D H S 2 / 1 r / Z A v 9 r / e i X q q p t s u 5 5 b w i D l O V e G 5 2 s g x a t e s R B q R Y g r P b y 0 N O N 6 N + z r A D p X g J 9 o A D W r P s 4 4 6 4 C X 2 L 6 6 o H R j e 8 8 B q K Z L J Y Z O G 7 2 p v F G + D e i Z l M B D X T h 0 9 s q F c r I n H E H l R 6 X Q 6 Y + t v A B 7 M u R L 0 N F b Q 4 K p m 2 1 2 N Y v 5 / H 6 K l e t b d 1 G D L V g / e 0 X j Q w + v n 7 e S d c b h d e / b M J 3 P l 4 H l v L + x 8 H a h f P A V n 1 W 9 v b 6 i + 1 C / s A 5 i p 2 s U I 0 M Z d b / p a / o 0 M U 2 5 H 1 v C y + q z C D v p J H N A + r d Y 2 8 P 0 b v U v T B O s D A E k 1 K A 2 u / 2 1 R k I p w R J 4 r b z C p X N 5 E o a o p M + Y 3 u A Y s X m l B D o b t i b l h V 4 M F r a + + 6 y t A r O 5 Z e H N x r m u 3 e Z 2 n g 3 V P A L 0 7 X l M l h y S 2 C j e 8 H Q n G h 1 d G I p C B P X f g s j 9 f + d B r V R h G l R h L F + v 4 5 b y S c y M T m r R 8 W q H V Z 1 H f 5 l 6 f g D r h w 6 7 e z z U f a w a N r D k S Y w Y D B y I i u 5 e m L k l Q R j 9 w X E g H n a O z m O 7 4 2 V t 7 d + y M y i z n Y / U K Y D v O R U 0 L 4 e Q y 1 n + z d a x I S F w Z K y n J h o u 3 Q r 1 o b + o R n 0 I 3 t z 3 X h Y N S + u f t d S D 5 O q 2 E I h f U C K n n 9 f V 9 Y Q t H U 8 7 m S c G h e I U M r / J k W C c K c K 1 6 o p X d y e 0 O j P r s Y 3 m L m h d x s s + v G n X W 7 X B c K u Q f l 0 Q b O 9 X q Q E J + p W G c V 6 e G 4 8 d d L O P E n R f G z n i D X 2 J J 3 a C D f 2 E a h H k O 2 t t 5 8 l o 5 y I w O P 1 g O H R W 8 b 9 k P E Q l z X A v 6 g D 6 / 8 8 g S + / P P V t l o q Y i u 9 / 9 J j E I F p S N 3 C 2 t Q U D A Y Z W Q x M U 6 q J X 8 P c v W q X b A e C H 9 3 B s T 3 o s V c R T S Q R O t M a 1 E C N a 6 C P b c 7 Y 6 6 + J b 8 T 0 s 4 8 H 8 b V 7 A G 4 h n N 1 j x f r n s R e X U E H 3 B j Z T V 9 D v b Z 8 7 9 N W q Q 2 k n 2 t Z v T J b a 0 k c I 1 r p 8 e m c D g 8 E G r k 3 U V I D i 8 k g F V 8 d r Y l q I t B O i 0 d Z m b p / R K + 8 g c K F E T z J j u n m H g C l L Y e u 0 a K o 0 P N a W r V 1 v l H f T n J h P + E M F z T k j u 4 A 9 / q 7 + Z h h f / W 4 W 2 X S r D 3 h E T O q D s L 2 5 p X y n T v A 4 c 9 E G b O J n C Y F O N h J I L h Q w 8 F Y v l p P d u x s F R V g e B L r Q 2 a U s I q d 8 b S T i + j G D K U r V v L 6 e G L j 6 U r Q j Y x S c H k L 0 X g i + m I T i E C 6 f Y w O p g l u d P D N 8 4 u R e G m Y D / r 0 g m T 6 4 l 8 P P z g / g w v D e Z w w G 5 c g 2 a v j t I w e q + 5 v 3 b U j G 0 4 g O + B U B j Y v T E h C J a F F J t U x x M q B x V 9 E E r + O I H / I C o j O d 6 u r f O 4 X 1 + Z j y N Q n u I e 0 H R g 2 d L n 1 h c 7 B A d i G L 7 R t x Z Y 6 p A k M h V T Q g Q k n M u + i E F 9 E p v c C w o t c K P h W Y + r T x 8 R a C p 3 X N d H m k h M W 4 T g s 2 q D G D f l n y Y a Z 5 i x v + J U T c N d U g l O D j L x y h V E S u m k c s q 5 c 9 m 3 / 0 a k I O t K e G r 5 Z t + G y O z T k 0 F M R + J q h 1 7 q 1 r G B 0 I I l b s 7 r 9 M 9 9 A 2 0 F Q u G T M k j o J I T w h r s 0 f b f z E c 2 2 R 1 U f k J 5 8 V u b 4 h w + E M i K I 7 8 2 f 6 K K m v f L 1 T 9 P M A g R W f + 4 s m X x 7 H w + y I q l c q u / 8 Q F n R J f Z O d 2 A p m F n B o e s H 0 9 D k f S r Q a 2 W V 1 W + C Z 8 6 H 0 1 o s w x T f W I 3 w f a / s e S m 7 Q f i h t g 9 G S v l + p q 3 4 n D 1 w b f 7 V P 3 E W 6 R f z M 7 + n N Y r f z 5 Y v t v 4 H A 1 M y 5 3 z L V 6 4 Q j F i N 4 v T l u Q z o U V S Z j + w z D r / H o R s y t x B O x l W N L i y 2 z P I O K s w W W v I 1 t s 4 N Z 8 G b G C Q 0 w R K 7 K l 7 j / 7 / o Y d l k o a r 4 q U Y j u s h 5 t 6 g 3 w D 1 H C 8 8 H M N 0 K T J H 9 D u i s m V s z s 2 f C K m B F / 3 7 x 9 Y c f 3 J F N 5 7 Z M f t B U 5 / 2 F 9 S f x d Q v c v t D d x Y c u z R 7 s 8 b 7 F n H g I A Z 4 + 8 E 8 P W H 8 9 j 6 f B v x O 0 l 1 / I K n A u i 5 F I Z f t A 2 H B / S / 3 q O m H m o u b t z u v 7 n e C V / P / p v p 7 M 3 O c 8 H v R H C c D v e d b L 6 9 r 6 G w m d m 2 K y u F e 2 X c g P + o m T X B g s b 9 s J K y v X j 7 U I z U J P N 1 W d h i 3 2 p N 6 V E r 4 N K Y V d S v P F a y I i R S m A s m W 6 i g I Q S k k W y z O f D L 0 / u f n I U d 4 M k a c 7 1 8 a F Q L 8 j o b 3 G K n X x u v 7 z r H q V R K h X B V D w F T o d q N v 1 z C q 3 / W a r J C k C f s 8 7 2 V t a r p D r x N c s Z i O 4 h G e 0 Q w y I m V f 1 8 s O Z G v 7 L 8 Q f g h g P w f 6 s l y g 3 A j O X 3 + A q 3 8 8 p R + D A 0 B B m U w k V K b 5 Q Z k n x K P b c 5 g 4 M y K m Y n f r Y y N l w b 1 N J z x i Z r 8 2 K g I z W 4 E z 2 P 2 5 B F s R e O 1 Z p E u t P S / u m b G M I 7 l W Q m i o X X M R 9 z Z e Q J O P B V 5 C D 5 1 M d d F G J W G C 1 Y 1 v N j x q k f f 4 m L k s 5 P J a 0 N D k g A k x + N y D y E R J P R N 3 4 f y Y P h i s I e + n 2 Z y I B t 3 y 2 j p K 5 R L i 8 R i C w a A i E 4 l l a C u e d L u v o T Q N N y r Z M H 9 b S M S N 4 V O 9 Z V y e f K i G m J U q e d T E v C O Z + D 0 5 y Y J E D e 1 N g v / B g f t + N P 8 4 w I y l M v m p C W y t H 7 5 X R x K R T L m s 3 v / v I C Q X s C + Z i N 5 A Q 6 U 5 / W y i j H X u M x 1 A J m I 0 c l O R i S Q y G r z w / K Y K Q P 5 x s m v J z 7 m B F 6 y N 2 O m + i k p 8 Z F o Q M x o s V h c a T p H 2 m v 7 j D H u X p F g W 9 c v n / N H Z K v 7 e 2 Y M T N 9 l i i v 5 E s W Z X x P v 1 G W q m K q Z 7 x S S z F V F 0 r C I S 0 T P H K V V J L C K T E Q d V P s s / J K Z J p a Y O / m i 4 p m Y Y B c X c t A i B q i K W A / V J J H Z S c k K t b Z q N + y n m f u I / V P B 8 G K Y W U b H 7 s P L l / l 1 e z a D Q c b k P l j p r S x u Y f j P U v N U d z I J o i N n H 1 K T B X 7 V 8 J k K + H h 5 s t p + H 6 c g 5 2 M U n o y 9 I 8 r B L L E s 4 b P J G 1 i u D C P D c d 8 E L Q y i e j t F m t S Q T V 1 k v w 5 5 v d n u r y Q f t X Z L D 3 I P t y S E J q A z v c u o E 9 z Y m o 1 U V j O A B p q Z h a N u l h R G 1 n 1 J E U C n / o l k M U j C 1 h g 5 2 7 3 A Y X / 1 / e q C B o G m X z W Y U 4 d z V A f X 9 + v r 6 2 8 j E T H P 6 F 6 1 l 9 u N C K m D r G h b v B I 8 d S b V f z z w i v p 5 B t P f w L Y 7 p 3 o r a j K V g N G N u x 6 o m h 5 h B E t U a V g Q 9 D b x 5 o q S i l j y 7 3 F h m r / a V Z i S w E y 8 M o R i Z M i M q v h T 3 m n 4 x X V J l 7 V T n B M O e x C v D e j b E k i z c + Z i h n v X n m L G c t K l Q u x l s Q c V j T n 4 s x L s 7 o S x O L D r W U L c X x H E u 4 5 V / O I Z P / / w R F m e W U a 6 U 4 f F 4 E Q g G V B N I w 8 Q z s C z f y S M n h r O Y 6 A D / G F E f O o F b f 7 n a v H U w a P r R d 0 2 r M T p 7 S V W I 7 T 2 v Z p C 4 f N 2 g r 6 T C 8 J 3 o 8 8 l j H Q W i v H 2 S J S A W m v N 6 L 3 O z 8 D t 9 w Y X F / 7 A 3 f e y F C U p 0 J k F 2 A 9 U z I 1 i U J j T h 2 I C D Y L o I k x 8 J Z i + w n P 0 w c L o C N R c 3 8 K x y U D v B D k i a + G e M 3 D F d i d q J 0 n R l f g O b j 7 O 4 9 o 9 P 7 2 r O T j A y y Y R d A 8 e 1 F 9 9 3 j d H 6 E n o i N k T 7 D t c u P L 6 G R j M H K N a X N p H e L u D 0 l f 1 7 d p B M q W Q S h U I J U X 9 U f F 7 9 9 b z f e C 9 q r U 7 N Z Y D N d z g a t B N c Z w M i Q E d + 0 U p V e i E I x b o l S g g z a o 2 S L H Q 6 l n s X L T P M j f 0 p 2 s 6 / M N U t M T 2 I m 6 / d 0 V A N X R y a X 2 U g G 6 2 A n x Y k 2 J d / v Y J r / 7 Q 9 8 m e A 6 V G d o z 9 3 s h o e s B R C v i 8 j m S P B E s q 2 B S G / T 7 U t S 9 W W 4 L K E s L g 1 i N U f i N 9 1 w r E O 6 0 4 e I d H k b O O l z y H e H y Q A T W w 2 o D R w 6 7 c P 8 c q v u g s v J e y a W x w k Z G 4 h D + + E R w 2 M o x X R 0 9 O j H s 9 m s i I g 6 6 q M 3 o j o m g l G 8 4 / B M J 4 b M 1 Q A S / z k c q o M e 0 B 3 L Q 7 + B c c E n a 2 b M v V l u a w g X V 9 V I z W T t T n V l c j A q K m W 6 c J Q O x H 3 J x N h U W Q i n o V M 9 Y Z u l t L X 8 o y 0 R p x 0 o l u W Q I + v j r d F k 7 I C + E T v j p i S i 3 I C G / B o d K B 5 m i w o N p I 4 P V D q W v L w I q K n 1 4 d 6 o K o m b W Q W W m l J B y E Z T 7 T 5 X h U R T s Z x N k w 7 4 2 8 + X 8 C N R y k U 5 C 8 J V 9 y Q h a 8 a v o T Q 2 9 u r y M P m m 7 w d C o X U b R J v Z X l Z E Z f v w Q v N v 5 b b I J / T P P w k W D n D C f 9 x 5 T f z t S 8 E o T r t W 5 8 2 I p c h O K E v f g t s Y u u 2 p J Z b / B M G G W g m 9 h y S M / Z t w Y J G l W F e T y N b 3 1 D X i e H J P s w / 0 H u B c 8 e d r d / Y z Z S 9 D h h Q Y U + L b t + s J q R k g m 3 Q O q F S l w g r 7 C I I p p U w 0 O Q W 9 0 I M E / Z F A A X A 6 2 J h m E e O 1 m t i b l l k 4 e f 1 R v y h U w H s 3 D o 4 G V l p I b n w + c T q / C a G X t K b 9 H P h 5 3 I 5 b G 9 v I b 4 T V 8 m 1 H L 7 9 6 u n g 7 j A D 7 5 i e o k T N w 9 u G V u N t m n 6 8 8 D 4 7 O 9 w 2 N R V b M r N d t L k 3 O k 1 0 Z t V z L s H O 9 R j C I 0 F V w M g Q 0 w t h 8 h 3 k P 7 F M w q U d H D J 9 V h h + U i e Y M U 7 y y G n Y X f S d z 1 1 P a c g t z 8 F q 0 z B 5 p r v p Z 4 A k L N T j E C r B b Y m K m c o N Q o e a s H E Q X o Q C R Q Z f 2 E f D A K X 7 N 2 s O s S K K C L p q u P v 5 E 1 z 4 2 a l d X y Y 9 n 0 V g s n 0 k K j W O Q R q C z y 3 k i r j z 2 Q x e e m 1 C N F E O k W h 7 j 3 I D x n 2 V X B V 2 7 9 7 H z e D 7 b 2 9 v I x K O 6 N F c e S 3 v Y 4 S R Q R E D W z m n y p 5 4 Y y C N e r k G m 5 9 9 B G 3 q M 4 6 9 h u q 0 W z t x V D L V V a v l w 8 F a J V 3 b r C P b a C + 9 M M C M c W o L g 0 x E J / G Y a D t 9 f g J W u 4 b Z B / P N e / e C p R 5 p M W F J J o I N N h 2 W w K F k u r F 0 8 H b A c U G v t / 2 4 M 4 f v l R H x X / x y R U R 5 L d N + 3 J w h R 9 u E D Z p z J F M q m V I L n B f e d / c / b O L a r 8 / D 5 / e h r 7 9 f m W 7 G 4 + a L A V b c G p r t I E Q i L T I R / M v N f I K v p + b r c R f x z m S W a Z 9 C J k a E 9 d 4 a D p / 4 w O q Z x x i e Z w w M d I L 9 I F K 1 R f G 3 F l R P v P 3 A + i o O A n B b I g h o 7 X O d O s H W z P n 6 t t J O d V O / C T P G p k a Q X N w / Z 4 9 m A u u j 2 B 8 w Y D n 4 8 w w w Q J E q d g / n H z c Y W R L d s v c p T B o 1 f Q l S C / F i C 7 D V c 1 F N 1 e B t k i c e i 6 k p g T T D u M A T O 0 n 0 n b X v 3 u Z l v w i d A S b a G i b e Y T D I Z M D 4 H P p f 1 F Q k k N K Y p c q u u W j g 2 B O K v e u e B x g R 9 F u H R V N V 5 L / 9 H W A b 3 E r z W C 1 7 c 7 U M M L p D c J y N R + t V 2 s l c 5 N i J 0 K i e G N s N L G R E w y J k G l Z E Z v T y M H B w w Y s E Z k k w 7 Y i T 4 s 3 g A q c g 2 d o U v y c e x / b W l u p x 3 v D I Y i 1 X s f X 7 G D Z m N p U 5 Z / g 8 j K B u f u r C 1 L m x I x O E c A T t h 2 o o P s r n 7 H e u C D O 5 2 P O i k 3 z H n l B M N X p e o M 9 D U 0 0 O S f O e 7 s j U 9 9 9 w 5 D l Z T h o R x e 4 n l F q w W m 8 R Y 2 A s o q S q G Q x m M G r H Q k S X J t J X c y r C V x q H F / U U R C u + i O B 2 g R l c j N V 6 F f 0 D / c r U 6 u 3 r g 8 / n U 8 G E u k P O + 3 Q V A 1 P 9 K G + X F X k Y S b v 9 F 3 F 4 z x 2 t k t o M Z r V T S x 2 E e + t 2 z G 8 f T K g 2 G J L V h G N P q I A 4 r q V G q / T 4 2 4 K L 0 W q K C J p B E 0 Q 3 3 + j 8 d p d m u Y q c G C H S Y q p 7 z z Y S x W P p Q d 3 S y u z w + L x Y f d x O A p q f 3 F f S 0 S I m q 4 S 5 V 1 Z t 6 P 3 l O s H 3 v z 7 P U v 0 X E 4 x y m m F 3 6 D 0 j z B c S j d M I S T D 6 M / m N k t J M t / 5 6 D Z d + E 8 H U 2 f 0 3 c f c D N U 9 m t n v + H c G Z y G z i M j 1 o x + b G x m 4 A 5 C B w P l U n j j 2 h m D t l t 7 T P 7 m H a T 1 2 W N f e j D m q G 0 g 0 2 e S / D 4 e f + F T f 0 D G R r a 6 o X R N D K 2 U f d t Y 9 P v s 9 U 2 I X x I E P 2 e w 9 o u c G N Y R 8 c l l a k i p Z J K d 5 u 7 p g D G g 8 3 7 b i z E R O S 3 p A T X x e n X E O m u i G / b 0 1 M w N a J L d W y + H J Z T N b a w R r 2 O M C 3 T 7 c o E s r o y K p M t m r 3 J W j 4 J n x O 9 E I I n / / t H f S f 3 j + b 4 S C w l 9 7 O r Q Q i F 8 O I f d N 9 v b w / 6 x Y h Z p V j b F d j P 4 n D S J W 4 t 1 f Q H 3 t C c W H T V D O D k w N z d U b g L M r v I M G O C r v F o 9 6 R o P + T r M 8 q E h A k m g 0 H R 9 e 4 e Z u r b 6 j X d N r w 1 C z y D O T r W y r j g t E 7 E p / S 0 e r t f n L Y 7 G M l Z c V m e h g z W 2 8 i X l x C r h x H O h 9 D P L O K l f R X 2 M g 9 l G c 2 Z D F u I V V o N R E 5 z m A O H L c 7 m P b F n E U z q n U L v h H z i s d F c + 9 / 7 r 7 4 t / d w 4 y + W c O e j J Z y 8 N o y h q Q F s f r a D 9 Y + 2 E P s 6 e W j T S Q N s 4 N J 7 R U 9 v i p w L Y v v m X p O R Z 5 L f 1 x A E 6 2 t r i l D G h Q G S T t j 9 e w X b s S b U f p u X 3 N S 1 w 6 + y C I L a h B y M Z 4 t 4 M f y t 0 1 U 3 A Q u N u G i o H R W 5 2 w 8 W i w 1 e b U B p o E 4 i 0 z / j I q m i p L Q U o 4 R 8 d 7 Z n 9 o T 2 a r x H m z Z V g G j g 7 U m 2 J N 5 L v E q t I M S 6 g 9 X k S 8 1 7 j j + S 4 i / R J O Y 5 v D Z W U s 1 D z V D t l 8 V X c X d J q + T 9 X / 7 1 A k 6 / O o p X / + k Y L v 5 y H L 1 D P b C 5 r a o n 3 u A 7 f Y i + H F K d X E k W R g T 3 Q 2 6 9 g P 4 3 W o 1 y L F Y L P M N 7 T f 7 x c O s 9 q B k H h 4 b U X 5 5 P Y 9 p 7 J 7 x D H l X C z / 2 n U q q C 9 F z 2 e B P q V E f H I j N U Z E 1 o d V B 0 7 S j g r N u G R S e G G B T q b w 3 7 Z 4 A z L m W g W / C C 5 R 4 B r b 1 z L B M 4 A z 1 6 V o c B Z k + w Z s s M m 7 W G f E X v T 7 G R u o r 1 1 D l 1 f T T w C u a 2 X 1 X X X y S w y a g B 7 j 9 R A / D C U U H c X 1 y f 3 8 T o S d 2 8 M k D h c + s v N v D y P x p B i J 1 Y D g D 7 T b D b E U m y / s E m t q 7 v L V r M z G T U / C c z v P 1 u F O P t 5 7 i z O x b J x A u j e d y H M k L 4 x O b 6 N t b e 3 0 T y U R p L / 2 Y N a T j g D N o R O O E 7 3 o Q y c v i + 7 p i S k W 9 w A r u z b X F / G 1 i b T S d D z U H S D B b o 5 t v B J k V A 2 y 9 8 3 f p e C 0 / E z 8 t U M T z R W j j s J f f Z o l O l I E 2 I Z G S a F I s S j V c t 7 L y K T N G N b J F m i p i 1 F Y t q j f a i g V M 1 u o F + M b E x m 4 L H 2 9 I W 9 7 6 Y w V f / b h F X f j O o M g + O C m q u w Z / 3 w z P o w e p / W B d z M I H t G z H V z c g Z 7 b L 9 I Y e y n B B C H X B 6 j U o F g k M J O P S a h C o V S / h 6 r o q 5 8 T H M D g 9 j d W w I i w m r y l r h 5 d g S i s s n X t B U l x q W l K e a v c 8 I p u c w W p e q L z T v e b 5 g E I T E y o i f Z v h X B B N w m U m R r M 3 L u T i Y b A Z i 3 z h w + n I r A M E 9 m Q 9 n d T + N 1 + k G M P p a E 7 / i 4 Z Z D y B M V w u m P D w Y e w q 6 x z + A R w 7 j H E B Q G + y I T V n 4 o z a n P / + o x R k 7 1 4 d o f T + / x T Q 9 C r V T H + u + 3 1 e w n 3 6 g H w X e H V P C B L Z j 9 0 3 7 V S r k b f G O e P a b i S q K 1 x u 6 K j / f h j F M 1 2 C l W N Y Q j u g 9 W z J d g c f l U Y W q h o i H v d g v 5 W p r 4 2 B I q 7 K m r I s L L I 2 V c G K w g 2 O x 9 R t B n o h 9 F / + m 7 A s P T T g R 2 o 3 W b p U X c X L Y j V 0 v L 5 2 s q M H I Y u F A q o Z X m L R 2 d f i E L H L n p S Y n I q t F 8 s d W 4 c z 1 9 B t m S H T e W u o f 5 X w R w b 6 c b a E J Z n L r Z d e P f P M b k c B j 5 O 0 X E b i d Q K 4 t 5 V R W R J Z K G f h I X f m G r i P j d p B 6 U + H A L i X t J 5 D c K q J a q G H y z V 8 1 + I r z 2 h q r Y V o O v 5 T 3 i d x O o d w l e c F 9 K O X k m j I T r S o C z k p q T E G l B O I Q r A b d O c K Y d M S p 8 O p R W J m s 3 H N v k W B L J P F r / D w s e E o u Y f T O q a S X J x Q 1 X B h h m N g a E z i 7 x u 0 o Y C 3 K o w P 7 f 8 f G 9 W Y x O D s P t a U U O 3 x e p R 2 3 U D Z e G y s r X M P f r P u 4 Y C t a U 2 c o O T 0 Y H 1 U 6 w J 7 k a r 2 n C 4 q M 1 O L 0 2 L N 5 K 4 9 Q b P Q j 3 t O d k q r E 0 s m q Z g 6 c W / z N g 5 b c b G P n 1 A C r 5 K r K L O Y T P t k d I 8 1 s F e P p 0 Y R X P W V Q 3 W 6 Z I U c A R V J Q s 4 2 F y L y N 9 L O n I p w q w O W 0 I h g N d k 5 O P L a H o v P 6 h o c w 4 k V q J + q w q D e E m K 0 0 + J q w a j 5 f q I v H k v 0 I 9 i a W t c b w 8 a E G p k Z F 7 y k p z M R R P U A J / 9 V d b u C r + g B l r K a t a f N 3 A f h Z R b 6 3 N m T + u 6 P X V 8 b I I g E 5 Q G b A f x 1 z M r k x Z A y 8 P l 9 F r E j 5 f / t U S t I Y T Y z + z o 2 f g 8 I r d p 0 W t V E N N t B s T V g 1 s i V 8 V u R C C z a U f 3 + S D F E J N k s X z Q i i P / o V 3 c p r 4 6 H U R b C 5 4 b R W 4 F x + p o k S H r w G r J 4 z z l 8 f g c r K z l b a n Q + 6 x J B T r Z t j m 9 n m C m 6 T U M m F t r 4 3 O Z F O H x S N 0 E H X f 0 E 0 5 m n o s q z B v w D J M z r Q i a q y g N o 5 i I 4 7 N x A h O R H V b n F n q T i 2 A 7 Y 0 Y H n 2 8 j V f + w R i 8 f r 0 G x 4 w X o e x i P / D I 0 X q g S b 4 f 1 O a 0 H C v m O n 6 x 6 F D t t w h W X R t T I z l G 9 N o / + + 5 y E m k W m j v C G q A Z u S V m Y + + 1 q I r 0 e f p b 5 0 J t e Y i t W E 1 W U R U z c / 7 B M i x R C 0 5 c P i u C U F a H V l U b v 6 f 6 2 n 0 v 8 / n 8 U R C q J N o k 1 9 D 3 l k g Q 8 0 Y x t U 6 h v i P W h V 1 F 9 9 K 1 Z f W 3 i q I Q J o W A N g y 9 e F H s c S a y y p J y W v z q d W 4 M Y E O 0 C X 0 9 V T z X q O H r 9 x a g O e o 4 / 9 a k C r t 2 A 5 3 d y j 5 m 3 3 E G u 0 B d n l i B z 6 p r Y T M q 9 S L s m r 6 w m I X P L B Y 7 v P B a B 5 A X n 4 T D u o m 3 B n N w + a 2 4 / p d z u P Z n 3 8 0 U x / R s V g U d O s P l Z r C l c m G 9 i I d 3 5 1 D T r G J i N u B 0 u N E z L V r z 5 F D z W T q Y L W + 0 Q a N f R Y H C S C U D F 7 Q o 7 m 2 0 t N T + n / g 9 g u k 9 h 8 G c M t Q N D H s b J R V O L Q S f h b 4 P d + f 1 + w w w 9 E 7 i G C H 4 g H V U l c G T V C Q e 9 5 r K 9 Q w S t T l 5 v R N h I S S n a z D i l y z v q P 4 V l M L 0 f W 7 9 x T p O v T 2 J y d d P 7 0 s m 4 t h J s C O g z 1 f C h Y m 7 q C C p N J A Z 2 f o K s o 1 l 1 Y 6 A s 4 w 5 + 4 r b G r X m s Y 7 9 d h U j i / q e 3 d c P a 7 j 1 t y u o V P f f 6 / s 2 o A Z i j 4 e D y E R o Y l 9 7 R 8 V 6 q H t x 9 d e n k T t 7 G T 2 v T 6 N v o n 1 w H 8 + V u a c g r 3 8 m w o G B D w p T M 5 m I Y 0 k o 8 w / o h q y Y b y U 5 s Q e B J e P m T V + S x K + N q R P d C T 7 X a W l 3 W F N 1 m o F e p Y m 4 0 c s N Y J Z N G F k Z f m 0 I U V e P a m P 2 r l w y q S w s w 3 U 8 2 H a p / o A H g Q 0 X X x T Q O r 4 6 W s K 5 w a I c g 5 N Y 3 j w j Q q R j E T V a t 7 k A 7 2 3 Y l X 9 U q 1 f w 5 b 9 / g N K 1 M a y M 6 w s 1 E w w g f X Y a Q x c 9 2 F w 9 v H v s 0 4 B B u 5 2 b c f R c P r p P p o k 2 Z Q 8 Q + u z z c R u 2 x X 8 y w P f 7 e L Z 7 2 N 3 s H 5 p x P A l 1 y C Y m Q + Y s A D w Y 7 e + R q 2 3 J / 9 u 1 k w F u 2 D G b 2 Q w S i P t d d n i 6 t h 3 r J O a D D 7 Z w 5 W e j q s / e Y S U n B + n W A b / 4 H s / x r L C X w z M G y Z R 5 8 / M p 8 S P d n D / r V M 7 6 T s 6 u Q v 2 U 0 E b U u Y y 0 + s v o J 4 M V 3 O Z w I Y y d h x a c f m 1 0 T x N J R t I i 4 + N Y / O x o 3 W O P i t S T D H q u H t 4 i z o w B f 7 h 5 T R 9 P Y 5 o N g f f k N z 7 t h v q x J J R x o p 4 H W M B X E 0 P F a + 1 T f l I n S C a G R N X f S h X l S k n l z u V q 2 y p 4 w R q l w 5 D P F e A J i 9 F 4 x A 3 J g 3 7 f O V m M P R 1 l 4 9 8 G 1 B Y n e y o Y D V W V t j F j 7 + 0 G 3 j q R 2 y U 0 u z D x e l k s B j r e h r Y i K K G N P E Q n 9 E V c E 7 / z / I A e n b V a b c g + 8 a o p h t w T 6 s S N J S c u / q N e 3 L / 1 u H n P t w d n 4 e 5 3 C m 5 + c B f L 9 1 e x + t s N l X e X e J T G 6 n s b c I T b 1 8 R k V P + y 5 W c 8 B c e S U P u p 0 6 c F E 0 3 t F p / y n b q B U R 1 q p l R + C + n G k p z 4 E s r l E r K V O I r V 1 O 7 C p 8 n H a Y R G m 7 B O 3 P t o G W f f e D 4 R K + b 4 U c o / L z D C 9 m h b 1 y r 8 P d R W 1 F o 0 c d i r m 3 8 5 U + v 1 y W 2 8 f m I R y Y J 8 d v N 3 s 1 c 8 N R F n F R O 3 V x z K H G d b A q Z L G a l h b m t Y m Y P s R s X 9 O Q M U U p 3 j b M w o W t w o b e p 5 c t 8 W P J e + s f Y y H 2 L x y R q + + N e P c O 6 1 a Y y + N I z h X w / A 4 b c h f D q A 4 V 8 N q B E 6 3 d B t G M B R c C w J R V P j u a C u w V X r U Z r H 6 J t m B u + b n 5 9 D 2 D u A i O O E i v K 4 H B 4 4 r P K 3 M q g e J 4 r 1 B M p C K E u X R F w u G r b 2 M r d a / j b g I t 5 I a 8 9 9 2 8 A A h R U / w 7 x g X h m p y C 8 I q I h c t u R W e 0 k E f U H 2 B n x t a g 4 n e j n I W w 8 Y c V R m N z O S w R v 2 S 2 T d F m E J M / + t / Z h T 4 5 0 b 0 A X T z W X R U n 8 0 j D s f 7 t / E 5 j C Q s D T N N m e L e N L R s C e x I + e t U M F r / + S 0 m k 5 v w L x R 7 P A 7 s P X F 3 l G i T 0 Q I P Q u O J a E 6 u 6 o + C 5 R f R A m Z y 2 F z c x N b W 5 u 7 B O F f k i y d T m N y 8 s R u E 3 8 2 3 y h b k y g 0 t l U z D q M O h l E 9 v 0 h f b t x 2 4 u s P Z 3 H 2 7 a N V 0 H K h d k 7 1 6 w Y O 2 v 5 8 s d 3 x P w q c T 9 F / Y 6 1 D A j P l 5 n 1 Z m I v i m J v B 2 i W W y Y w F b B i O b u B T I e N + o F k d 0 C Z Q w K Y I r z r C o 0 5 o l V w b + e i q 0 g w l + G 0 T J b s I I 0 v b / N 2 n A c P X n O p f e p J E J t v Y 3 R N i r d S T G 2 v o G T m k K 5 Z 8 N 6 W l T I f u 6 E d x L 4 4 l o X j Q u Z g 7 N Y o Z h s + j t I 8 s e u P 6 7 m P y + l h u C V 6 v F / 3 9 / b D b 9 A X K 5 / L x j J A p E A h 0 V I B a V F a E z 6 5 v C H I u F M O w + 2 F l b h 1 O j x V u n 0 e F U p k F Q V B i 0 l T 6 X O 6 7 s S w S s J n 5 w A V 7 W A T T A E s c 3 j T 1 s z s K G M x h U 9 C j f E L n y F M 2 c i T h u / 3 a 6 4 t e 2 K w O x N K 9 y m w 8 C C S S X x s X b a 5 h c L Q P S 3 e 3 9 7 T R N o N T I y + 8 M 4 U n v 3 3 2 A A V N Z H f U g Y p Y E G d 7 y 1 j / e E v 5 S d f + 4 T m E I 4 c X Z D I j v R R v f c e F D q H y N D h 2 h G r I Y g 8 4 K i J t M m r x q 9 1 r I Y c R O D B A 3 8 e 4 n x q H i 5 / P j 5 f n k a q I P 1 S p w O c N 7 G q f b C 6 j G h b y P Q q F P P x C J j 7 G k K k B 9 n l g S N 5 l 0 S M / 7 H l N d E Y A i X Q q g / W H G b z 0 2 g m 1 g F 2 2 u k o p o o T k o i M P L w 6 V E X I 1 V H X q U Z 1 c j t R R c 4 j k a 9 W f Q V b S l D v K q y j V z W B O X u e E E w M 0 q 7 h 5 8 N p Y F R H x t w 4 C 9 6 O M f h g V 5 z a y 2 z X x u e p g j / l u Y B S N x y x + q g 8 3 / u 5 R 8 9 6 n B 4 s G o 2 t 3 k F u Y w e D b f X B F j q 7 h m S 9 Y L d d V F T D x b Y a J H 7 t M C b b o P R E p o i + 8 j d R G R V V O 8 g v W h D j c L O U G L E l G w v l 9 f v 1 F T e z s 7 M A V 5 a I Q 0 0 2 c a 8 1 V R I / z l E 7 M D k 1 j n t V k o F i P q / w 9 g t q O 5 i I J y E 4 8 d k f L p t Y b h q z j 6 j 9 t j w A y H D w f Y w B A f C r x P Z 4 l G 4 J k M i J V d 9 b s 2 D R V 9 H 4 b M D 0 q U d B U x K + z J N 0 M c x q N G U Z u 5 e M t G 0 7 2 s U 2 N j j q l h / y j u S w i T i R 0 6 7 i W 6 1 X k k 1 k s P F 5 C + F w / n q y z V 8 f + a O T i C G z P 4 r W / d 6 F 5 z 9 G Q l s + Y E Q 0 3 8 i b Q N 7 g 3 i + O o q L H B p v y W z a J 9 3 3 z L w 3 D s N B S n E Y b 9 s q j k m 5 F M 1 E A U + S R T I i 6 O M U + g w O 1 y 6 4 0 8 h B j G h d M U L A W f y o q I e I Z 2 8 / B U J x 3 T 8 3 j p B o N M B I M M 7 E r K i Q x l 0 W y G / 8 X P v / W X m 7 j y Z + 3 p K Q S 1 y s n e i o q A s e n / m K m s + q g w h 3 2 f F 5 m I D d F c V 0 b K + 5 K J E 9 J n d v Y e l w k x B c 2 J y n z 1 w w 1 9 2 T x e z + H q f / c Z r v 6 L z 9 R t C i T u 9 5 X q R R U Z r N X s C E V C q K 5 E M e w L 7 J J w P 1 i 8 E b i H + v D k 9 l L z n o O R j K X w 1 X u z m L m x g V d + 0 / N s Z O I P a h 4 S T v / I r x e + 1 T 7 g 8 S O U r C i v q 4 y 6 p S R 2 u w 0 u p 0 v 8 H 7 u 6 z o a H u W I O W + t b Q h J N l T 4 z k 8 H 4 z 2 o X E o j W U q 1 0 S R x 5 3 b O C 3 4 N E J B i 8 I L H L x T J u / r m Q 6 T f 6 V M K D U B b t Z I z U 6 Y b 9 X s 2 B A k Q X K / N b o U v H q 1 1 8 J G T i h P R + n z 5 k j H h l u A S v s 7 6 b + G t g O l r C S k w 3 t e e f s H m M j l K l r o I X T o R R x g 4 u j j 1 B Q 9 t B o a Z P e m f 0 b y J y u J 9 0 6 v Q A 0 n F 5 n r H Q 9 7 n M f r m D Z C K F i + 9 O 4 P K v p + V 4 y n H r 8 j z W U 3 W 7 f / d i h t y u Z C p 7 p r 0 8 D Y 4 d o Q i X J Y K K 2 O H s a G Q G Z 9 Q G / A G 4 C x 7 Y m i Y Y p 3 m b o Q k J 6 A c x Q d M g W i F W R D l X U d d f F W l 6 + b / 9 F H / 2 v 3 y p P 1 a P q R K N b G 1 D 3 T b / V 2 k U k c Y S Q j 1 + 7 K z G 8 O C z D b z 0 D / 3 I i W Q 2 n s O 8 a v 7 l P / P l 0 / m D o 3 n 7 + S u M t t 1 a K + F x v H t f v m d F 0 M U e 4 f L V O i 7 F Z A m v T 8 a U q c m O P 4 M B u V P A U o Z c S Y S W X K f Z m 5 x N y / P 5 e 4 V g 4 v w X y n m c t P T g f / t T J / 7 X l y s i A O V x W b v Z o g X v / o s l / P K / X 8 G K K K 7 M W h 2 O c A 1 u 9 G K g Y 4 p K N 7 h s D V z 5 x W k s 3 o s h F d M z M D p x / / N l T F 3 p w c T U 2 K 7 Q 2 w / K R 9 Z / 0 s G Q 5 7 C 8 I 3 T 2 4 D 4 W h + H Y E Y o 1 N m z U 3 2 N 9 S a X + m M F O q 5 n a C k K n W 5 G b 4 v b e C J L P O r S b F Z F P Z F A N 7 S D t n F H O c q 3 p S 3 k d F V l M e Z U 4 y 5 J 3 r 7 U 1 h a 4 q 0 j p X T Q r J V h C w j 6 B o 3 U Z m W 8 N g y K 1 M T 0 e P H c V a R s 5 B Q 5 e M J q g F J / j V y T w C 7 r 2 k Y M F a S B Z 3 Z 8 N H A 9 Q U 8 W w Q q / H 9 U 6 v 4 H m f 7 M 7 g 6 W k Z n D i i z 3 p k V Y Y B l F s x 4 u D j Y n c C s a u X m t 7 H q O F r V a a + o S C U J V C g W U K n K s S r l c W s 5 I 7 6 h W A r + N a Q K e Q x f G 8 C V S x f w 5 n / 0 u t o U 5 6 G Y u X d H v Q / R d 8 m P 1 E 4 B 5 3 8 + i p W v K r i 3 s b e U p R O / l c + l D 9 p z s g f B a A D L M 1 t K I K q W Y f L v / p e z e O n 1 U f X d j g T 5 T t X S E T S O v F 3 o d E A l z R L P u h d 6 7 A i l u e 7 j 5 s I Y P m j 2 X T D D x r I / a 3 t H I U 6 + 6 w b j B H j C f i H Y M K K 2 M 4 i V l / C v / + u z u D p i x R + d c c I Z c i G 7 k B e S r q o e F f G c L u 1 s s i i 9 t p A q 2 6 j U 0 3 C U w u h 7 S a S 2 L J B 0 T Z / I w W h 7 J 5 m I c i O F 7 e o D W Z A e p E W T d o I 9 F t h i i z 0 J n h V 8 j w e b f l X c N h g Q H 0 e 0 i 3 G 5 P F x W W R E M P r A n H m + z 7 E J B / r C 0 n K X k q Z k U q o U a H A E H s k K U R 9 s O V W J x U 9 6 z z 6 s v C 5 q 1 D j G d q z k O R f M g m b X j 3 z + w Y z s 9 j L W s m O L y m N 3 u U M e h X n D K I q / h p Y t n 0 O u q 4 r V R M d f l c Z e 3 h K 8 / n k P P g B O W 2 Q d H G m T H z A 4 2 s e G W w 8 h U L 5 J J 8 a k Z J p R / t A i I b i b 3 e 8 1 K W 6 Y 6 m f f Z j I L C g 5 D b K q j + 5 w Y o h L g B / b R n y f r P / 7 P / 5 n 9 o X v / e M d m T x o A n L N L P q X q 5 8 Z h R 4 h s b q i z + Y 9 0 N J 2 Q Q h U Q O d k 8 r P J q o P p Y 1 U 1 c a h 1 E 9 d R J M 8 N l 6 4 B e f 7 I 9 f H c a p E 0 7 Y 4 Y I l W B H T L g t X t R e W V A m l T A G F r Z J e 6 S k L s Z F 2 i q P t w O 3 1 H i w k P O I / + D E f t 2 M s m h H t 4 F Z p S V y o l V I Z R S 0 m 5 p E d m c w E Y q b G H d 8 l U k J O l p g b j j R n w f I 2 o 1 Q n T E P C 2 K e B 0 p f + j L v P B V f E p U o c e I w c Q S e S c w u 4 I K Q Z C d V V W X 9 M y M Z s / U g 2 A 1 + / D z b N i a W U J h p e 1 6 w B T 1 z I H E C l o v t c D B B p t r q c M w 3 V Z B b D r p D 4 I w k M T o U Q q n l g a W i i m R 1 w R N 1 I F I 5 2 b L h n R 9 M z v Z R D Z E i E W 6 W i u g 4 F I 3 4 U Y y U 5 9 + 1 a 3 v i 9 X D d 3 N h x q U z p s 6 k V y E P K r e b h 6 2 o U 4 i y H p Q + 5 n T X T D s Q q b 0 0 w i e X Z q D 1 T + H R v p m 9 G w y A I X C W u x W V S X G 6 M x h x n U N r a d C N z 9 7 t 0 K 2 l R t Q U 0 E J J i P l x e / i X O l d P 8 p o 7 Q X q 3 m r j Z J 8 u i w y M W v 0 5 i w N 7 M y u I 5 / x I n g u B 7 + 9 T 8 i 1 g U 8 f j s M q J q H d 7 c K Z w T R K j Q Q e L E 2 L X / f 9 N V N R + 0 h 9 L Y l K v 5 A + K J t 4 u u o 9 a N i q c k w d K j 3 I G H v a i Z U v 1 l G 1 e h E 5 a c H t W A 8 u e R L w D d j l i N h x e y 0 p m m 4 H 6 + n z Q q 4 S X i p s i I k U R i 6 X h 5 e T 7 s U U L p f E V P y 7 j / A v b r V b D e / / p + f h n X R i 6 / c J + F 9 v 4 M u F y d 3 0 p g F / T d U V 7 Q f + n q n G D M Z P D m P x 8 T p G J / p h d e r P r 2 S q q O Q r 8 M i 5 T s 2 l E Z w U / 6 d d h i J f y c F j k + / T c X 8 n u B H M 3 n r d n r f f V k I 3 H B s N N S 0 m S s 1 x X y 1 0 l g p 4 t K i c y A 7 J I D + 2 o d W Q m c m h M r g h m s w O n 0 N 3 / k k U a g u W d d h F u 8 S q D 1 X + H X s 8 G E P Z E t U n s s h 2 V F Y 0 M y L 0 o d d 6 r R S D I G 4 t r N o x G / f z A z 0 i D b f F J A o P 2 1 F P i E 5 z B 9 H b M 4 u 1 1 J j 4 F l Z s J B 2 I 7 z i g O Q N d z Z D v E q + M b u N 0 X w 3 h 0 D 3 Y G 3 0 q D S e 7 m F V D y / g b n I 2 g a F E f 4 o 0 H 0 B p e M a W s 8 G 5 X 0 A h m 5 X d 6 x D f J q e Y l X J i Z 5 a x o O / E t z 2 4 i O d 9 A J D q H q H 8 A 4 j 0 h I 9 o g I / 6 r 3 7 0 j I k Z D j 3 8 O B c 8 U b M s p r G x s I L 1 W F W 2 S V 4 1 W B s b C + D 8 / a a 9 z m n S m 4 C 7 5 U T 4 h v p E 9 i m i g s W u S v T Z W F s 3 f X Q N Q 6 / o d o n V i m 9 h Y 3 c T p l 0 8 o L b v 2 0 Q Y 8 A + L P i o b i u S Z c Y V k H z c O v 9 h z l H 8 + H P E O F w h 3 + 7 m Q x o I m m N s z K T r D j F r c d j o J j o 6 F e m 5 p V J o b X M o C S O P x O K z W E R S V a q k s 1 i 5 B 7 F I V q C W V t R b T K W f 2 F A p K J Q Y h c c R t F k a J R u / 5 Y v P o I E d t p I R c 1 n i w w L d i s b d K P W q o 2 L 5 q r 1 T P C D P Y n t 2 z 5 4 Z Y T 9 + D z J Z x 9 f U x p M 4 g J y J P 4 Y M u J 9 a Z k Z R T s s C b 2 p 4 c f 4 t H q m e a t 5 w 9 O C n x 5 S A 8 8 s G L V E d S F g n F y + V v Z b Z c Z D / 6 G v s G a w p w q r H R r e q v i S k 1 M a N F Q d P i 5 G H P 5 D N w u L 1 Y y N 1 G t 1 J F b 8 G N 8 e k R V K 7 s d f i z d F Z P u J S + s 4 h c 5 R Q s w T k C Z 8 u j G K t L V H S T X c x g 6 E 8 L L F y / h d 1 8 X 4 N 1 5 L O / n g d N p x 3 / + d 1 u o O m z 4 n / 7 5 a U S D w a 7 p P l d H y k i t b C B b 3 0 F l 1 Y P p U 7 1 K G 9 F U z S 7 n 4 B v t 7 j 9 3 Q 2 5 d N O m g B x k x H / 1 d s t J Z E q 8 C E v u Q j h k o R g 7 i Q T h 4 F f y B c K a / A p 8 2 C I + l T 8 y 9 + 9 j J z 2 M m l l H + 0 n r 2 P n z 2 H v R 6 p p F t r K A 2 J 9 J T T D Q D j A g S N b H 5 v a 7 e X T I R x t Q O 9 i L n H g k X j g p x N 0 E y 0 d T r B p c Q L 7 e p b 2 h G R t x q s b A X O h 3 X T x b F h y r H 8 a t T B V w 6 c U s k 6 e G H c X G z 1 W / v V G 8 V A 4 H 9 R 6 s 8 S z 3 U d s 6 q I m R E p c s c J B 4 L b i W w 4 r g m J h u l M T v l M h G Y o N m a x b K 6 b m j a n c o D L G f 0 7 Y W 6 z Y P A y S z 8 Q T + 0 b f H B P G 6 c f m 0 Y F U 1 M X v k 8 I + i 2 v R m H F h A t 2 T c N 1 + W / D 2 f k P D a X E n j j p I b X f v U y L r 5 5 E i 7 x 8 b b L V S S y R f z V v 1 5 V Q Z R O + I o p e O T 7 + i p i G Y j g G j 4 b g G / E u 1 v a 7 h G f a j / Q z D N j P a 0 p M h U 2 C 4 p M D F i V x F 8 2 k H i Q 2 o 3 u 7 Q f m S L L s 5 T B 8 7 4 T i q R t R C Z 0 a Y r W H y h R 5 t H k F i 4 k e k Y z 3 M B G 8 J i d Y U y c 1 Z D 2 B 0 B m / L I z W z j 2 J W N w Q / 8 D d r p L 1 C R n 6 o m W / c Z p 1 p X p K + R A E / S V C J 1 2 L Z A Z Y k u F o O r 0 2 p 0 V p K R 0 W v D 1 Z h e a w Y j 2 3 g 9 t z l 7 u 8 e i / 4 H E b h e J m N W X G + 3 4 5 f y g L t J h C Z b X 6 q t 3 u Y + z C Q V N 7 B 1 m J j r l y 2 z P Z m f Y p A f g 4 w E E 1 F 8 5 j N a U K a 7 q c 6 L a x p O i P f s 7 5 7 3 E Y C r 2 B c j j / h 1 M r q O o M B o V N B R b r 0 R g I R z w h C o b D a a F 9 f 2 E G 4 1 4 f 6 Z i + 2 a 1 G x H C x Y L f h w t z S I G x s B p O t L 8 u 4 V D E + M w + f U 4 L Z b 8 E U u A 2 s i i 8 H 7 a 7 C W 9 d 8 c d s n i v U B T X m 8 D N j D Y h 4 2 l 9 o k Z x R 3 9 / K 3 l d C F A G G a k x 9 6 u g V h x z O N / P a e b / h Q m z q B T / P C C G p L d 1 q / v g J P J f b r D o p T f u 8 l n s 1 b x x g R n K r n U S a Z p x k W h W W q Y 6 P 0 M P j E 5 A o 5 B Z a 6 x e y g j V L l V U d / D e k i a I V 1 b c 7 q 3 e S I 8 z R I G J e y a t x l g 2 B 9 c W N R e n M R u 9 O A j a C b Y R H t u P i 6 h W M 3 g 5 P l J R f x c M Q u 3 0 4 3 3 n x z 8 v g Q D B Z R u N Y g 5 1 d S Y h m l k 4 K s 1 B 2 K m X g Y E N 2 I j 3 i L m Y 4 f v 3 X T i V 9 N F 1 E s 1 1 U y f x 9 I q f u c b J 2 J y H A J t + Y r 0 G x m E 4 X G 3 V S n 9 9 / o J s c K c E H J H D S y w 1 G 1 t k d N q v i J + j G 4 G 0 U z c W U 1 g c c G B V H 9 r 2 k U n 3 j w h Q m g l i i y 3 r c w H o Q m 3 k K v X X o c r m Y L / v A 3 J e F Z V R N e z L t F S f k R 6 9 c T l l e w y R r y j l G 9 H B r N P M r N p h E 6 2 N m + r + a r 6 T W z p z O P V k C f R N 9 s P T M 8 6 K B v 9 e w 9 K 1 B u a a C O X O K Z M 9 b m B s j W B X M E m P p P 4 L / Y c J g I n V a C A s P v 0 H 2 I 4 m L H y Q / j c r d 5 r 5 s n p 9 K k Y X u d Q N Q Y m 6 E O Q l N R u L B Q 0 9 p A Y l r d Z O H j A i n R t U Z 7 b X A y y 6 P k 5 6 z d F Y k 5 o c P b m s X o 3 h + h A E K m 1 H X y x p T f / P z P y E D v p v Q u I 2 m c q W l e 5 c 1 U T m Q i u I 3 Z l o j 9 H 2 T n o r + u O r y n a 9 d Z k C R G 3 B X P P U E o Q D T 9 B b Z 0 T I R w q e 7 0 3 t L r r J / G 3 F 0 W A c D O 3 2 N i R Y y L a R X 4 / s x z M Z C F I t K q W Q b E s x H P U Y a + 2 N j 6 J X Q L K s X p 8 c x X r G E D G f 3 C m w X L C o z a v u 5 G J q L o d K H s d u P C K U 9 Y G x A 8 r o u + c D x N T Q 2 J m O s W k 3 M H s N 2 s Y H Z s U c o i p F n S p H E p D K 3 R / V x 2 s y y q K q V r b y s E R 0 A U B t x F o R j J y y M C E M i k P e B P u 6 a 1 0 9 M g w 4 9 h E + R g 9 i u f G 4 X f M K D I 5 r E X s Z C d 2 c 8 l o 9 2 Y 2 s n g g J 6 6 c B T Z n M v D 5 w n K Q H S p x N Z 8 v o J A n W c T 0 m I l j 4 e G a m J C b C P r F 3 r f K 8 2 T h M F O C H Y e K 9 Z h 6 H i N h d N I Z F i Y M M h X k v e a / T K F g W 8 b Q y V 7 x O d w I O M P w 9 9 h w 5 3 4 M + b U q 8 o G o + F B F e G x u L M Z b R D Y a m 1 B D G t H C V t S w B a P x i 0 F s 9 j a n q U e Q h D Q v m I b D d J 1 u P k Y 3 D P p r K j N i x B d U Z C o l S m I K c w v A C J M 3 F J k 8 4 l P S Z 9 J J J i b h a g 7 W o J w B M Q V p K l f F r y T h K m L 6 5 c t 1 D P n O I r 2 S Q D 2 U l P v E m l B z t V q r j k G Z R r a C F e v + 2 R 1 P g z 5 f X d U 4 O R x 2 p E R D D Q / p w o s k 9 P q 8 6 B 9 l B L i O L S G b e L d q b V j F B N + H o 2 2 4 u 2 n H x E h L K D D X b 4 / / d M D 7 f D R 3 c A j 9 W D a 6 n O 7 7 C D N b 7 6 j r / / L v b m A l J k 6 u z Y L / 4 0 9 G c P L S M L b n l + H 3 9 8 L Z 4 0 I + I 9 J T 7 H e 3 V 3 6 o / B L + G O P A M u B Q L 9 m x K O T y i P Q s 2 b Y x f E I 0 m i u v C M a N w q W Z N T i K f d j O z I k 5 E Z W T 6 E Q 2 n c L A S + J 3 V X x w + a z 4 f I H d b x g F s + D l s S V 8 s z y K 8 d w M J i 8 O q e j e m i z 4 x V Q F J y M 2 h H x Z V O o 5 p R W f B g w d 0 5 y w W + s I y U 9 h w Z 9 R u W w E G / i 7 D O e / G 5 j U y T b O 9 N M M s A T d X P J N H 0 k n Q + u + l G j x o P i n j 2 N 5 D I a 2 4 b e O N 5 u D b s J v m U R p Q + y z g Y z q V U g f t x O x l T R m H 9 S R M Y 3 s + b Y w o p a F X E n N 4 b W J N t S / e / v i p x n H z B E 1 e V D + M V p X F y G g i Y 9 W L Y j g E 9 L 5 J 3 w q k 9 w M D h p g 6 J 1 9 z z s 3 i I u x 4 p 5 N X o I b v I d t 8 n Z Q 8 3 i A Z C p V a v i v / q / f Y W k 7 o x Z F T Y 4 c W y N z H Y Q m o 3 D 1 u p C 4 n 4 T d 2 y Q T I Y + Z p R T N L M 1 Z w 6 l L E x i 5 5 M K J 8 y P K b J h 7 b x v 5 b E E N 0 5 q Y H M H w O S c u v 3 M O Q 2 e 8 G J g M Y v r l M S Q / z O P z D a 8 6 g M x v O z f + l X p P j 5 g E N v H v p i 6 N C P F y e P j J h m i G C t 4 Y 0 / T m K n J S u 7 U d O w j 8 X U a W e a W m q d 5 w T E 8 y w E J F 4 i A y E U Z P d I O A B M l k z n t T P q B o I W o f L t B 6 o 6 z I R E x H H X B b x p U g 0 h p i C t Y j q J b y 8 A 3 5 9 e C P a D U i X 9 + U 1 9 X E 7 9 t A O p F D b L G M 7 E Q r F / J 5 g F F L b v 7 S A j E K P M 1 k K m z p m e s M s L q M Q I E c Q p p s 9 K m p d d g v I n Q q 0 E a m l P h Q h H F E O s n E c L w r u p d M P I T s 2 3 c Y j i W h i L + 5 0 d 5 e K u j i K M e T + H p t D d a a n r h Z G l s V Y + 3 g r G 7 7 7 s T 3 V i L r q b d O w C a + G 0 F H V G s e c M 7 f r S Q r + O q T u w h d t u P d 6 b w y O V 8 d K 6 l 9 r y s n H u K z 2 R F U x T l n 6 X Y g 5 M e Z t w b E L E l j / q E + t s Y 8 w / c g t J Y 4 M 9 O D i D U H f D G A Q Q 0 z 1 k x w f R x P 4 d H W 4 f s f B y H 5 u D 1 r 2 y v k s L O d t D h O H J B t E I 5 E o v V D Q W T T x K + z 9 4 r p r f t E 3 C i n n 5 X L Z h C b q + H R Z 5 s o L G e x 9 i C B 0 V f s G I 8 8 f a j / M N w R P 5 B m 3 u K d j q a m 8 n X d f c y z 5 D a A + M 6 H H + 5 d B K f 0 3 1 M r V Z F e y A p Z x Z X Y K i G + H E c p V V Z B r 2 7 g I T L J p X 1 x L E 0 + 4 n / 8 f z 5 B t q B L 5 n / 5 n 1 i R 1 9 5 V 1 4 m w J 4 5 Q / R H 6 b a e U / X z g B p / 8 u r R I J U Z u W J H J u a g G g c z I z L M f t l c 5 5 g 8 + 2 s T E m e C e g 7 t e W M T 9 Z X 0 P j F Y U A w m X R 0 q w i F 9 G 3 P 9 y T h a X Q y X w c n + M U p 1 g C h D 7 f L N 5 P s W o m X B M i 7 o x p 7 8 n i U S z j 6 F Z T j T M y W J / 1 t E 2 7 F b 0 y + m S I q 7 K a z S Z f U S i 9 h i 5 Z S + q 4 n / O V S f Q H 3 u E k G c C u U I S v d M 2 e A I e 9 V h m M w + L m F O R Y S G Z G M 4 8 o F z k y d q s e J 8 l L H x S x 8 W r p 5 H V a r i 1 c k h D l K f E s A g X l r m Q 8 E / u z + L U O V M q G n 9 Y + 0 8 6 F J w k + e W S X U x / O Q / M P Z T T o J I q T A x g M I i + a + d 7 c 0 r h U T o h H V t C E W P R W y I h 9 b 4 O h k 9 l 4 H R f G i M h O 4 o 7 3 e 1 d I r u S U 5 u B B L M l z N k V Z u R W 8 v C O 6 I s l W 1 u X 1 9 n R N x a R R a n b 7 c t J D U + 2 9 m 4 k D g W q c D u L m A y 1 T I G H X 8 0 J G Y d 2 2 1 a x n x 9 n T M V l A U e s p 9 R 9 B A e 2 l R p J b M b P 4 6 x p z y l W Z M 6 g V 3 6 3 f v u T B S u K l W f T U C S o c X K L C V k o Y S e q t Q r m P k / A 7 o 6 L G T y C 2 Z 0 w B q J C p q b Z Z 0 Z 6 I Y P A h B 7 Q Y A S 0 i o L 8 B p 3 8 T N 9 i 3 8 P l h z E M R v r g 6 n f i q 7 U a E r n u e Y J H B b v u c t 4 U s 8 2 Z p P t y s / d F J l G A P 6 y f A / p G N v f h 5 p e B d C m F 6 0 t H N 0 l 7 x H S / J J 9 L Q 9 O Q Q x / O u E Q j 6 t c P w r H K N u 9 E q j C I i H c R S / H X d r O c D V g s M Q z 4 9 X w u V l k a C Z M G M q L O / W O t f S L 6 N Y b J l 6 9 t q f 0 p I r 0 d g 3 / Q 2 N i z q A 3 g 5 W 9 y 6 B E i U q r z v 3 Q 5 j l h 2 b z i Y U e P + 6 H 1 Z a M X d 3 u g 9 g 2 G U a + J b 3 V 5 E e s m i k k d D U V l k o j F o S j G q S A 3 F 8 P 1 a f B R n h E x m j e W x 6 Y M H C N Z / n R A S s B S e A Z G n h b n a t s S Z s q L N H 9 / Y x J m 3 x e T r L 6 G C H I Z 8 P t E z c a V B G f k 0 j h H h D L X M a d a N M Z C T r a + K p m K + o y 4 w N F s F / p 6 w + l 1 9 v q r 4 Y R b d f L V U 5 J y 1 n 5 O j 4 N x A R o S J F V 7 3 G t x W L 2 6 s O N E j x A r 4 b J j 5 e g W R g Y C e a e 4 7 W M i w 8 P R r 8 R q W l 6 r Y L A f l t 7 a O 8 W H g t B B u V 9 B n M g I R 1 G R H w b H W U A Q j f p U q Q 9 P t U 9 D t 1 i r e m d I l u 5 G H x Q P N v a O s d Q 2 B j r o p b m I y A 4 C h 8 X y N C b J l e E q D X T f x 7 t 9 + i L M X T 7 e Z S e 8 9 7 p 7 q o k f U G m J C z c v / K 0 o L c d B A U A 2 0 1 l 9 f y J e w d a + O d H w e k W A Y X t G o o i j g P y m a q N n e 7 D C Y A w 1 H h V l D z f 3 t E h o 9 Q Y S u G Z P r 9 b E 8 P m 1 Y l a c z g 4 L b C k Y U L z 0 n 2 u l E d 2 2 T E 3 O W f l i 1 X E N 8 c w n W o Y K 8 m 1 X 9 9 n Q l h Y B d N / 0 4 0 u b 2 4 h j K 1 Y P 9 X D M O i m S e 6 o t j Z i 2 A Y U s O 4 X o R 4 T F P V 2 I 9 + f Q J F n u f r t H L 8 8 K x J 9 R Q 6 B u 4 7 F m s J F 6 R E 9 N a 1 J p W w Y m e z + V a A + O h V 3 e z J + h Y M + O B x Y g e 6 9 6 B W w Z u z d t w e b K q 9 o u o I b i 5 m a k t i / 8 z i o o 4 r H Y W F g l Y b 7 Q k k s r o 4 0 2 K 8 I D x x F 8 + c Q 9 h b U r d z 0 g d 3 4 M D r T n y R n 9 m C 1 y 0 L K k I 1 K f w + P o m T r 8 6 i G x J F q Y v g v i d L P o v 9 i E R S 8 I X s T c 1 W X u I m J / J K t r D Q K 0 Z c V V w M l R Q b d N I 5 v S y m F L n P H B 7 3 W L e 5 u A V n z M r p G c m u b V y F r d W b f j 5 V E E + g 7 u B L Q F T a 4 j m 7 9 I P n u B + 1 s I D 0 X b n z o k 5 + 3 D X F O w E f 8 d X K y 7 V c e k o O I h Q 3 e A U 0 X g l K D 6 y m I B W p / i c N 8 t I i 8 b 8 v n D s C X U Q p v s + l v 8 3 Y M 3 4 M D L a 3 T / S l y L R W u A M Z J i z A g w i c e r e 6 t o 8 e g b C e v m 9 i R M c k l a t 7 1 0 U L J n g t A m f o y Z k F l P E l K 1 h I C 1 k o k n I F C j D p M r l U 7 j 9 8 S x 6 Q 2 N w O F x w B k v o n 4 h g Z u Y + n I V R w J f C w E i f 6 m B r Q J W l N 6 9 3 w i r k 6 R W y + I V R m 4 N V + C M + n B 1 o K B + O K U d m m I M U s d p 9 R K 0 v Y a P 0 B P 1 O p l Z Z k a z P w l + Z R M m + r T a B z W C A h b V q 1 r o b T 7 5 c w Z n X J o U A Y s a K v 9 k J a i h q P u I o w u C H g K M b l s c S D b h t Q X h S g 3 o N j I C m H Y s A W + A M 3 F b Y m L 5 E z r K h p n I Y I J k I J s Q W l 3 3 K 3 z L v 3 R D j 4 b 1 h Y U p T N o F k P z 5 + T j c y 8 T t y z h T N K 4 N M T N D 1 e o K 4 9 s 5 F D F 4 T z V C v Y v B E V L S u B a d O n U P o Q h z D c p t k S i X S m P s i i 8 e f x e F Z u K 1 e b 8 B W K G H 0 7 g a 0 U h k 1 e e 7 G V A R P x o K o e 0 X r F X X N 0 k k m g m R K P k 6 p 6 x w N l O S x q D O M z v K O h k q Y z a 7 k 5 b X y X o 2 W H 0 Z Q 0 P A 9 n 9 x Z w P R 5 0 e a i d U k m a i I z q M F Y 3 G j A Z D 3 / o P F C E W o g e E 9 O n n 7 i X h p 4 L L d P I V Q b B 8 5 s q k V C U q X W d 5 B b K y J V X V D P I 7 j f Y p x w Z 9 i h y N I 5 Y I 3 g c 6 w e v Y s R t Z i B s t j r 3 G g 0 w 6 Y 1 c G l Y z 3 h O F f a u F t V J q b 4 m 1 y j z 2 3 0 I o 2 L W 6 r b A Z x l G a L z 9 9 U F t Q v k y 1 J i c N t 4 j m u b U z y J w c e N Y v p t 7 J 4 m B h 5 u o u p 1 Y P j + A u r P d D 8 t V L H h z Q o + O 7 Q d m j L P w z l b 2 I 2 S d R t j l Q r G x J d 9 W X x I B Z h e I g E i J t u K E Q j P i 5 Q 1 Y y y F 9 A 7 V p I j K V y Q A J 6 h J f 1 c g f J J 7 b A I h j j h e G U J q l K u Y V G 1 3 q X 7 l U 2 1 K k 0 M T X Y R E h Q V J F h g Z h H S y K F P W r 6 B 9 z t R o 7 b r V Q c j V 9 I L X f O t Q 1 N Y i m i 8 N B P W J B X R N N p p 7 P L A 0 3 a h 1 d Y N m v 4 K s V n S h G 8 0 i j J I T g h n J Z / D P 9 u u 7 o l 8 W / q z W f k 2 1 s o B z T + 2 V k s / r W g A F m J D C s T o 2 Z W c 4 h M O 5 X P l y s 5 z J e s W y h 0 B P C x p n 9 w 8 B U r g x i 3 N u 0 K 9 + t e W / z b w u e Q b e K j n J 7 g c K E m p k 1 U w R N Y m Z R 8 D i 6 L D o x 6 C v x f S K O A X m c A Q / 9 P 3 5 f s y b T M y / a P y 8 i g u r H g B e G U H U x R 2 a 3 3 2 7 e a p k Q F U f 7 L j o T X d k j w m U N o e B Z V 6 k o 3 K B l m r 6 7 r p M o V Z 1 X 6 T d m M O w 7 8 8 0 K R k 4 P i u T O w 2 Z 1 q d Z i d 9 f F 7 b V s 4 / W J o u o E y 2 x j t f F n g t F V i F n r B v S o l x 6 w 4 K I j 2 E W J g Q u C 3 W 1 Z q s 5 s 9 1 y 8 Z U 4 W x T z N 1 b e a c 3 z L 8 D c 3 r e 0 e P X P k q 8 b R 9 1 N Y Z e q z j O C B a i u 8 v 8 3 l H X G r X o i p R 1 n 5 f r q 2 q 2 S Z h a D J 9 x g S f 4 n 7 V 3 J n T U M i P 4 d i r o j e f g 7 u r i n N x F 7 w 7 q a A S t Q e q d c Z n 8 d G K 5 x R t d o c p P B D x w t D q E 4 M + s + p W q j 9 8 u a 4 o A P W 1 h A 0 h s e Z E F k W r d W Y i c C R j S K 3 m t N v i 0 n I Q j O 7 x Y 6 t m X W s r 9 Z V z c s 3 a w 4 x L c u q W x L B N s s s 2 D N Z g 8 q P O i y C Z f h O r D 0 y Q L O T W o A m 0 + S F H p X h X p D F 2 W h U V F 8 M T l 2 s b L e k O q O J z + K H s G M s v 2 M 3 M E u D 0 A n A v n S 6 G Z x 6 k k L F l Z L P s y M f T 6 v v y f F X Y c e 0 m J c l r C y v K M L x u 5 N w B L U X 6 8 p s 4 i 8 m i j n k x e w k P p l 3 4 v r S s 2 V 7 v I h 4 Y Q l l F w 3 S L Y V o P z A Y w R S l w p a Y N 9 N b K F Z z s E W s s P t t s u A 0 I V E R O + F B R E 8 M I u y p q p 7 e T E o 1 F n G p n k F + N 4 G 1 t U J p X j 0 0 5 d r R S T 8 I l a Y Z y G J J A 4 l K H L P f r A u R K O m j y h w t l j N o R N v L 5 H 8 5 3 X r N U U H t c K a v e / W v k R p l B j V m 8 G Q Q H q u u c X L 2 l i Y n 8 R g R b B Q c 8 I w b v 1 m X L h 5 L L 7 Z y F t y Y n c a t 5 a g a 7 / N j i e y Z 8 U I Q a q r 3 E w w y I N E 8 e Q Q n j C f u 6 5 E q m h 4 t M H 1 o T X W Y Z V E h z a 1 y r a y C E U R g K o C A b Q L V w A 6 c b t e u 9 u i / Y M X V U Q t K m w W E T Z 1 p D R R L Q X y x v P 8 C o c / y w a x T C N h d G h t m n 5 G s y 2 Y j B g Y 8 I x g + F V F a i w S t F W t w 2 t 2 7 i / p Z o G 8 4 A x t Z 3 S R O F d n w R r R g P a F M Q A 5 + I 3 n M o D D g M Z t L i A + 3 p n e 9 1 T K t 3 8 z c P f 6 S j b V N e N z G X o 9 F v W 4 5 N o S Z j e H m r / z x 4 t g T a q L n c x X Z 8 z p j c r J a m o H p P Z E L I d X Z i D 9 D Z U 7 L K W c Z P C N s b L L C J i w k j L W i 2 + 8 0 c S h l q z s 1 h G 3 t P f + Y d V 3 N 1 M Q 0 t O 7 u U d F R Z 4 b E d l Y v X q s f 4 l e z h 8 I H T w L q e x D c F F Z / 6 4 v q e x g o p 9 l n v b a 7 o E m 2 c C S E O 7 9 f R D V b g S Z r O N f Y U v s 4 h 2 m 8 / f D F k h M e R w P r y T 7 V h Z f m 6 y d z Y d x Y G F B a t y b f 9 a O Z q N I i L G D M l F m 5 7 M a T 1 X P w i I m 7 7 Q 4 g L 6 S K D o 2 i X M m j U M g 1 o 5 U W h I O 9 y g d l Z y j C C q + 8 x 4 / D R z o M x 3 5 j d y x y A w 5 b A f l y C G v J i 8 1 7 g b M D D z A U m F B Z 4 v 7 J 9 t 4 O 5 k T Y z J w 8 f m J v 7 w d O D G d N F V G u M u V G T E i r h o W F G s b G r d g q 7 O D e i r 4 / d V R w o Z p z v l h H d W H i N n q s Z 0 U z x J B v 7 M C x N g z / 6 N 7 v E 1 + I i 5 9 i h z a c F 1 O s X 0 X 5 9 M B E a T f Y w T 0 v J o 1 + l 2 B R 3 1 w i j w v 9 D l h s C Z S X b Q i M B c B e C 5 Z m k m F y M 4 N Q v 0 + V V z D 6 q G k i z L p s e v 8 Y c e y P A s l E m M l E 0 4 9 k I v Q s c R 3 Z 2 q p q z G K Q i e 2 h u p G J I J k q W V 1 D l H P i I 1 m S a u 9 p f E I P h z 8 t m Q i a a y / 1 t / w V h t r d 1 X N I i 6 Z h e T m 1 l H v Q i 2 R B U 5 n c i V V d w j O q F 5 m I o D y 0 j P y G L u k Z l C B I p l x 9 W 2 m z T j J x Y k Y 3 c O D C s + L r N T s s D T 8 W E g 0 s b P d h 2 R G l C l V k y m / m k c / l 4 d C 4 k d v Y T c c 6 P 9 h 9 S s a P E c e a U P 2 B B 8 1 r 7 R i J L D a v y Q + w a 6 r 5 f b X E v D M X n M 1 N 0 + x C R 3 u o L m D T l / x G E T t b 7 H o k C z p V Q T J v w 9 n + Z 1 u Q f f 6 a E F 0 3 9 7 i R S T P x s y W H c v 6 5 Z x Z 7 X E c q v w B 7 m m U R P l g G s k j W 5 0 U T 6 T m H n D g S X 9 H 3 q a y m n D q v R h N L 3 0 M z 8 N J A Q d U 0 d Q P N u 2 + D t J i q Y Z c d q y m b i m A y + Z i o 9 8 b x 1 c c P R S M J u U Q I X B g q o N c v G m 0 n g L F w 9 8 D H j w 3 H m l D p g h 6 S 5 R 6 U G a d 6 2 v d i 7 O L 3 2 J x 2 O K p B J T n r p T p 8 s m C P A q t Y f Y U Y W 3 5 U k U i t 8 9 W 4 u 6 E v I I 6 G e R q w B N 3 I C u f + S 9 S j V 9 8 y v E z t 5 4 7 7 E f D 3 w 9 m n C R n m 5 B P F n I M b R r N O o l I t q d o p P m a G s 9 G e P d / n K 0 O r d 0 8 C f R 4 2 v E V W x s + n S q r g r h D T A x Q + b Q Q j J 3 t V T z y G 9 v u 8 F l w c 4 O z d E k 7 2 1 P b V m D 8 m H G t C 9 f h n 1 d 9 K r R V p u j K 6 1 7 x g a T a h 2 a z I p u K q Q c d R o Y n 5 Y m 0 w H a m O U I C j R I F r Y x Y x N R v P V I N k 4 N p w C S 8 P t D T d p 8 s u h K a D K m u i A v p J Q 4 h a T 8 n f A d F e I U V o B i / c f U V w s E F Q G 1 e m o I H f L 7 T M P b + r o U z B j c T e s P f z w t 1 1 O w r N I G A l 0 4 q i j o w P I V N M i w m r h 8 2 L j T h y F Z 1 I R h D m x 4 x j f Q S W 4 5 c x u / 2 W + m s g 5 G 7 t + R j Y j c p p N e Q y 7 R 1 G D 0 N + s w B v j 0 V l C L i i r U V r m G 5 m v D p W x L v T h S N p r v u x B t 6 b d e P D O S c W E z a M R p L 4 P N 2 D 1 W 9 2 U H x s g 7 X q F B O z i k q u C q 2 i m 2 h + b R i 9 v S N I N j d c z e 3 H m n 1 K F D w 2 / c b z n M F L 8 C i a R c h X K w 7 8 f t 6 p B I G R L M x x q 8 W y Z k p p E l J p C / h Y n s d 5 V T 9 2 H D t C n V B T 3 O W L W f Q T a O T u E V o z M Z Z g a N y A 0 R g f o l E G R l p l 5 k d C R B M N l U N C f J t k d V 7 l 6 G 1 l t L b u o E y E Z R 9 z 5 u y t p 2 1 4 Z 6 q I U 7 0 H m z f Z I r v f U r t a V J + I x 5 t h F c Z + 4 B 6 B / 2 Q I m U Z Z t Q O 2 e 4 V c D q s y C y v 1 O p y B O t y 5 S T z e 0 Z A t N 9 T Q s c 7 i Q l b i M u z + b T R o N / C I G 6 I i 6 C 7 j 3 N h D 9 R n v i 1 D g G C E D 4 b A D 8 W X d J G X K U t R 6 F i + b J i R e G y u r g W U / R h w / Q k V q e O c E + x X s X S x s q m G g W G 9 l N 1 d y F b C k v L B e A g s G n w b J n R R c J + q o i / l 0 c + 4 l 1 T v g z r q u q V 4 b 1 0 k T d D d w f 1 0 n r R q 3 K d I 6 G t z E W G i v F j P D 6 6 i 3 V c 2 y t J r g B v C N x Z D a H 7 q z Y R f H X 7 / f q T m Q y U X w c E 3 D U H g H + U K v f N 7 e z 2 A N F s M W 3 y V S B Q e + m j + r 0 q z G I i v Q 7 B a U O O 9 G Y H f b k F h q C T c m 0 f q c + m 2 2 9 H q 4 a V O z g p l t 8 m P D s d q H e m u y o D Y k 2 Z t u P 7 x y 4 q u 2 6 R t E b r 0 A d 6 9 z t w O o M c a G A Q Y j T 2 0 / L D 5 a g 2 8 q h c K c h g 3 X R e U H v D W V F K 2 k m 4 H v P 3 G r v S V q K F o 9 5 r y 4 Y i 2 O u x t e 5 I v B I 2 k L 9 h w 3 x l Z 2 g q / m i Z i M l j E V q a t 6 r Z t z 5 9 V j Z j A s T 3 M 0 L w r h 0 4 X u 7 / V d g J 8 b c S e R n 6 m j V M o g V 3 M i c i k h R 5 c 5 k + P y / W 1 q 4 / z L Z g c n Y k o 0 K U l F I c c M E j 6 X W M 4 t 4 P F a 9 w r f F x 3 H h l A 0 8 Z y 2 G g q V 9 o h e J 7 i w O 9 G t T Z a B d G 1 Z T v j + e 0 p b 6 R l Y F 6 P w D X t h 8 V Z Q s i X Q O c d 3 Z s u G x W T L d + N w u H F Z K E b 7 M C J W X s d X i 9 1 n T X W C W s 7 c X v n d q R I + F K 0 1 2 T + L q c C w + j 2 b 1 S e 4 u 9 j a e z N w d e o + Q t o J v C / E N C f p / i F A e c U 9 r p 1 i E g P y 9 b 0 + P x o W 8 Q F h l + 9 S R a b o a G t 7 9 u 5 U Q T W c o f + l M W x o A r c B P p / V 5 1 T 9 k H C w + P 4 D 4 m 0 x 8 3 b J R F W w z 2 U n P 6 c W s n H R i w d r b f e Z L 2 y W w h q k z v s J 9 u m r b 1 q R d + b h j D h g t 3 n 2 k I m Y 7 q v i 5 y c L e E u + I 9 E t e 9 s r p p r z i G H 2 z l 7 l J B M x 4 R 9 W f y k c n t w a V 7 3 5 z B i L Z M D m K P l G 7 L m R i c O t j z L 3 i O B 2 F A m z u N M n P m A Q D x / c V W R i l v n v 5 7 3 q M S M R d y R Y w 8 y 2 H f M x O 8 o 1 1 n 3 p W t i 4 l M R k n x 5 o L 1 z 8 I e B Y E I o H W N u v x s A E r 3 N b H P V Y 8 5 Y O z n x i I 5 F i X F 8 U 5 i I / g u k + R s X s 7 T X 7 b i Q q P Z t V / b L r w y V U G h X 8 7 p E T 7 K V A s u X T B c z c n 8 f j u y 3 y M s / B Y a 1 g r G c Z S 3 E r 3 n v U M r f i D 5 O q 5 9 2 1 y f Z R m A b c 9 u 6 b n k x N O t v X C q 1 / Y D I H 3 7 z m x H Z G P z 0 8 M v T F T k X t 8 l v s + H R G J 9 7 T g H 3 P z T A O 9 5 M d j l U 9 n J 0 M C F l M o c b 7 m 0 7 E 1 9 0 q F / D T 2 R F l 8 r I p J Y n E 7 0 p i 0 f e k 2 X d 9 0 a 8 C K 7 w w 6 k k T m j V r 4 S N M Z 3 / R c C x M v t c n Z N F b / C p E q 0 B t 1 A V T / R + r v 5 P N I W B m M D u a z d 9 Z p s F R J Q 1 r T R F N r c Y O x O 7 F V d 9 r m n n p 4 i b m b 2 a V j + 8 U g r F D a v 9 w n 2 g 9 p u J a h F g z 8 n 3 s m D 6 n m y d r K S v 6 A w V 8 O O P H x a E K G n N b 6 L 3 Q K v X m A u v 2 7 U / L A j t K S 2 U u Q I b Z m 8 k J C G 9 u 4 8 p b r X Z e r M f 6 S B b l f u D P p Y 8 1 3 V s B J 7 M Q f C 8 G Q A h O R 2 R j f Q 6 5 W 5 b f w s + y i r n N Z N l O h N x 1 X B k R v + + J R 5 E k v p T H r Z I + Y c O + + h D D F 6 b b o q H M D n l 7 s q Q i s M Z M r v f l c 8 0 h / x 8 6 v v d G l y G 3 S L J q A m v i 2 D P l Z T 9 k 0 j H Y q o / U x I y G V o H f 2 Y N k K o l C s Q C b 1 Y a V W + u w 9 1 r h C X p U k q t m s a o C R E 6 M Z 9 l B t r o h b + J C K V 1 C f W w L w f C A M q 0 c N i 8 G x m S R 9 G U x M T E G X 8 C n 9 o E q Y M G h F 1 8 l h n H l j A + P b i 6 g W M o j U Q v A s Z K C L 5 d F N C I O + W h 7 7 z p 2 O z U m 6 Z k R z + t T M Z b E 3 D M n 0 B o g k Z j m o 1 J 9 T I + P T 9 o R d D V U K X / i c Q r 3 Y i 6 U t X a T 0 Q A 7 r l 4 d L a u h B c 2 t O Z W t z p G l o + G S k M c p Z r W G y 8 N l 0 R S u 3 Y 1 Y c x a / A f o + V m s B o 0 F N h e k 5 k c I 3 6 M R 8 3 I 6 L 3 h U 5 V i E k y 6 K V x 8 q I h m a x l u j B L 8 Q X J G g V s E z l y 2 W X m o z x 4 w H w / w O M C c 2 y r v E T 8 w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 N a m e = " L a g e t   1 "   G u i d = " d 9 c c 2 2 f 5 - 2 6 8 e - 4 8 8 7 - b f d 6 - 8 e 7 5 7 9 7 8 a d 4 b "   R e v = " 2 "   R e v G u i d = " 9 d 8 5 3 7 2 d - 4 9 1 7 - 4 5 b 8 - a 6 1 2 - 4 d d 6 6 8 0 b f 9 0 8 " 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 N a m e = " K o m m u n e "   V i s i b l e = " t r u e "   D a t a T y p e = " S t r i n g "   M o d e l Q u e r y N a m e = " ' O m r � d e ' [ K o m m u n e ] " & g t ; & l t ; T a b l e   M o d e l N a m e = " O m r � d e "   N a m e I n S o u r c e = " O m r � d e "   V i s i b l e = " t r u e "   L a s t R e f r e s h = " 0 0 0 1 - 0 1 - 0 1 T 0 0 : 0 0 : 0 0 "   / & g t ; & l t ; / G e o C o l u m n & g t ; & l t ; G e o C o l u m n   N a m e = " L a n d "   V i s i b l e = " t r u e "   D a t a T y p e = " S t r i n g "   M o d e l Q u e r y N a m e = " ' O m r � d e ' [ L a n d ] " & g t ; & l t ; T a b l e   M o d e l N a m e = " O m r � d e "   N a m e I n S o u r c e = " O m r � d e "   V i s i b l e = " t r u e "   L a s t R e f r e s h = " 0 0 0 1 - 0 1 - 0 1 T 0 0 : 0 0 : 0 0 "   / & g t ; & l t ; / G e o C o l u m n & g t ; & l t ; / G e o C o l u m n s & g t ; & l t ; A d m i n D i s t r i c t 2   N a m e = " K o m m u n e "   V i s i b l e = " t r u e "   D a t a T y p e = " S t r i n g "   M o d e l Q u e r y N a m e = " ' O m r � d e ' [ K o m m u n e ] " & g t ; & l t ; T a b l e   M o d e l N a m e = " O m r � d e "   N a m e I n S o u r c e = " O m r � d e "   V i s i b l e = " t r u e "   L a s t R e f r e s h = " 0 0 0 1 - 0 1 - 0 1 T 0 0 : 0 0 : 0 0 "   / & g t ; & l t ; / A d m i n D i s t r i c t 2 & g t ; & l t ; C o u n t r y   N a m e = " L a n d "   V i s i b l e = " t r u e "   D a t a T y p e = " S t r i n g "   M o d e l Q u e r y N a m e = " ' O m r � d e ' [ L a n d ] " & g t ; & l t ; T a b l e   M o d e l N a m e = " O m r � d e "   N a m e I n S o u r c e = " O m r � d e " 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G e o M a p p i n g T y p e & g t ; C o u n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Y y 2 7 b O B S G X 0 U Q 0 N l V 4 v 2 S 2 g 7 s Z t I G S L t o g a J b x m Q c t T Q V i H I S 9 8 k C d D G L P N C 8 Q o 8 i X 2 L P F B G Q 0 S D x Q o Z E U u c n P 5 4 L 9 f f P v w a H N 3 O f X L k q F m U Y p j h D a e L C t L R F m A 3 T R X 3 + W q W H o 8 E E b k 9 N f V q G t 2 Z 6 4 R I Y F O L B T b T D 9 K K u L w / y / P r 6 O r u m W V n N c o I Q z r 9 + O P 0 M P e c m 3 X Q u H u / 8 u g i x N m H q 0 t H g J L Y j N 6 P m x b Q q Y 3 l e Z 9 b U J r s q 4 s L 4 4 o e p Q X o 2 c y W 1 e a M f R i b f h + m h s f M i H B W x r o p p T Y a T 6 t V b + m q i g o X J e n f 1 h 5 l f v p m W i 1 B X y 0 9 u 1 k z / y I S 5 q e 4 b 4 C 1 f j F + 4 5 G I 6 T M + N j 4 2 i d 6 7 8 5 G L p F 4 3 F u H e f + H q Y c p k R o R G s g E J c C I Z E m n h Y V 5 1 p j p B E V G E s G O e w y N B 7 3 C q E i c D 7 C B g 4 L q u 5 q W t n x 9 Z W L s b R p L q 7 X Q s e 5 P 9 o H q z 6 H R f O W x D U z D X M k p t Y H I T C D 9 O 6 W r g 0 y R 9 t 2 L P T v m Y 9 a v S x r O y 3 p f c m 2 E G + 2 / Z b U 6 N 2 L b 9 v B + R 7 W v O d 1 R w N d u 9 h M v k 9 A P g / + Q 3 R P 2 f O G t 8 P R 5 5 J q R l W m n G K C f B q K G K S Y Q V M t a C U K a q U 7 M q x l d o n w b W F X T 6 j 9 + W V s + B S 1 o U t i k e 2 y f / C L p 5 9 c 9 W s L 3 h M c K I R k O I K 3 E 6 1 + F T G u F A a Y S Q I w l h i 3 R l f q 7 Z X f m s T e w A / L 6 2 9 D 0 s P X O k Z 8 J u U V b g o / b w v g E h r w p H U l H G I m n j l f y w T W g p o Q 5 g R R Q j t C n A t t 0 + C W x t 7 C J + r D 4 5 j d C E + m W C T X x 6 N 1 d v s e 7 Z 8 s s V / z b w 8 A 5 9 X S G N G 0 Y P M C z G b Y Y 2 4 l p w y L L X o 7 P R t 7 j 1 b 9 r p n 7 v N 7 Y + O F 7 J m j y s z a O q q t k / 7 z A o p n H P I u F F C E C 8 q k W B V Q g F F A I K A I w T M k G S F d X b 9 R f H d b 9 U l x Y + K F Q B z 7 M 1 f V 0 S + C 7 c 8 X J V a K Y c 6 J p I x t 6 i f K s a C I Y K S k g C T d F e I D x X 2 C 3 D H z Q m B O C t 8 n S E k x l x h D + E S Q e j f H G Y y p h g c E U 8 k 4 1 F J d Q a 7 U 9 g l x Y 2 I P 4 D O t p I 5 N a A N q X 6 7 I G P g g 4 l Q 1 0 f N B L Y y o J l p i O J M q r C i Q 7 X Y k B b 1 3 t 3 3 y W x l 4 G f T G 3 r v V h 4 W n x 9 J u l Z R p T C 4 u + 9 o u k i J M N I G i i V H K o V p a n X y p w A h + c I U Y z j t v l 8 l K b p 8 7 Z m t j b 9 M 8 g 8 o 7 P 2 k + Z e x 9 P x v 9 A k + J H 0 t 6 E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r � s e n t a t i o n   1 "   I d = " { D D E 0 1 4 4 C - 8 A 9 7 - 4 A 7 2 - B 8 A 7 - 2 8 7 0 C A D 2 3 F 4 3 } "   T o u r I d = " 5 2 a 3 2 f d 8 - 1 6 6 6 - 4 8 a b - a 6 d 4 - 7 f d e 9 9 7 7 a 3 3 8 "   X m l V e r = " 6 "   M i n X m l V e r = " 3 " > < D e s c r i p t i o n > B e s k r i v   p r � s e n t a t i o n e n   h e r < / D e s c r i p t i o n > < I m a g e > i V B O R w 0 K G g o A A A A N S U h E U g A A A N Q A A A B 1 C A Y A A A A 2 n s 9 T A A A A A X N S R 0 I A r s 4 c 6 Q A A A A R n Q U 1 B A A C x j w v 8 Y Q U A A A A J c E h Z c w A A A 2 A A A A N g A b T C 1 p 0 A A F z 5 S U R B V H h e 7 b 1 X j F z n u i W 2 a l f O q X N u d j O J Q R R J U T q K J 9 3 J 9 1 7 f O Z 5 5 8 4 v h d w M G b M O w B z b 8 Y A O G H 8 e P h m 3 A T / b c P H M 9 4 e g o H g V S p C g x k 5 1 z q p y z v / X v 2 l 2 7 q q s D K e q o K W m J p a 4 c 9 v 7 X l / 4 v W P 7 V 5 + k G f s K x g U U u r 0 8 m Y N c 8 + H j W i e / i 5 L h s D U S 9 N Z z t r 6 I h H 2 C R D 2 3 I l e t / M w u t 4 o E z W o T v R A l j Q 9 O w 2 e 3 N V 7 U j W 7 I g V 7 a g 3 1 9 v 3 m O C v O f 9 6 3 M o b N p R L w P O o T w u v n G 6 + W A 7 i l U L P p l z 4 t e n i s 1 7 W q h W a 6 j X a 7 B a r e q y H 2 b v r G L q w n D z l o 7 0 f B Z 2 n x 3 u X q d + h 3 E g e Y A P Q b V a b V 5 r R 7 1 e R z 5 f g M / n h c 1 m a 9 7 b Q k 6 O y U + E O k Y Y 8 N d w e i C J t U Q A T 3 a 6 L + R v C 6 v W k I V h U e t r q q e K j b Q s V r k v e m c J 4 z / v w c 3 f L m L k N X 3 9 W Y t B V H I N 1 O p V 1 C q A z a n B 7 q 0 j 2 h + G 0 + m E R d N X Z 7 1 W R 7 F Q w v Z a A p m N G i q l K i 7 9 e g L V f A 3 x b 5 I I n P T B 3 e N S z z W j W m v g 5 o o T l 0 f K s H f h S 0 3 e t 1 Q s w i G f Z b P t T y j i z p f 3 c O H q u e a t F h p V + S U a r 8 l i l 6 9 b z l R Q k + / l H m j / P u s f b s E z 7 E Z w 2 q 9 u G 4 K m E 7 U a S V 5 X Z H c 4 7 H L s r K h X 6 2 j U G y J A i j 8 R 6 r j g 5 9 M l 2 G R h b 2 Z L u L M W b N 7 7 h w H X z R t + 0 Y o h O 1 L J t F q A k b 6 w L K j u 4 p w L q l y q I J c q Y G V m E 2 O n B u C P + G C j F u n + E t T K s g i z V T g j j u Y 9 O m Z 3 r E g W N F w Z F c Z 2 g I s 2 t r O N a E / v o Y T 6 / b + 7 j j f / / r X m r c N R j J U R u 5 2 A b 9 y j m B O c 8 u k P C B s y C 1 n 4 x r y w W O X H y G 1 q 7 8 J W U X 6 D C J c C h U t d H g M K 2 w V E r 0 Z g c 1 h 3 N d Z P h P q e 0 e u r 4 + W h M s q N L P I V C 7 5 c i D Y f + c P i Z x M l 2 G 0 F O D Q n b v z N P F 7 9 k x P N R 3 R w U e 1 H s I M g S k a k e P O G g I s 4 e i n c v C U a o w b s Z K 0 Y C s q V D u g m X 1 1 p g s N w / W / m M D k Y R O + r T 3 / 8 i s J l l + k j a I b S L B a l o 7 S U K C U R F s 0 H T V C a q l K F J j / Q I J T p p / 6 E 7 w r R Y g Y U d j w 5 d m s d Y + E q 3 p w s 4 s r U H U U m O X V y I m z f G 5 m I z x a c y J d c i F W f Y P j t K n L p v C I R F 7 W u K W K o l C u y i J 5 O / t 5 e d e A j 8 Z G M l 5 F M t U I N m 5 / v K D N J h H t X M h m I b 8 f U 5 x + K s l 2 R K f E w 1 b z j a J j Z s b W R i S C Z f v v Y h Q 9 m X M i L n / j Z o h M Z 8 Y 9 q Y i q b Q U J l c 9 n m L R 0 / a a j v G L 8 S Z 7 s m P k V s K 4 H + 0 R 6 5 Z 6 + U L z V S c q + G G w s 9 K I i W + j 5 Q r 1 X R Y 1 l F x J W H I 5 K H J d E D T 9 A N u 2 g H h 8 O h t J N O s I r u P x 1 R W 3 2 9 Z h e h s d e c M 7 D z V R z R i 2 J e U u J 0 g E S q y f e y W m 3 K 5 F t N a n D Y L K L V 9 x L s 5 t + s 4 M q f j B x Z k 2 6 K V u y X 9 5 G n 4 7 0 n r q 5 B E Q q B i n x U V Y j k d Y g 5 n r a g P 9 B O F w Y w + D 3 5 / a i l f t J Q 3 y F O i t P P U 5 v L F m F 1 8 F B 3 P 9 F O S x B W O D E S O o I k / o 6 g y a I N R g c x N j a B s G 0 K n o A H X p 8 X H o 9 b L R Z N 0 1 B T C 8 e u F u y t l X Z f a D 8 c R C a i 5 5 W I 8 q 8 6 w Y V O a O L 0 W 5 s 2 4 3 C o 3 p V M C s G E + s P v l n q c U d r v I J B M B L n 3 i + n C r g Y 1 g z E X p 1 h y J B P R S S a C x 8 X s 3 / 1 E q O 8 I j N i N R / T w a y q W U Z G v g 1 A R H 2 p c T M G A q 0 s Y + g + E l Z Q d 2 b I G l 8 u J + G a i b a H U G h Z Y 5 X Y 2 k 8 F v H 9 p x f q D c f O T b w + a 2 Y v O z n e Y t H Y y m M c J H g h x F 4 1 i y g e Y 1 4 d Y p P x L 3 x f Q 7 m F O 7 s A p z m g H L p w K 1 U z q R b t 7 S 8 R O h v g P 8 Y r q I 8 4 M t y T x 2 a h B L N / L N W + 1 I 1 J 6 I N K 7 B p U X U 7 W t j Z e V v f R 8 I u e t C a D G Z Z H U l H l u R z x a a j w B f L D r w u y d O P J q P 4 + f y + x x 7 t 2 G w n L D i / u a z h f v 7 f 9 a D x D 2 d B P R N S C i n y 9 V G 6 o N Q t b S + K x E 5 H 0 I x f j j p 8 6 V v J 8 B 8 w W Z 0 U E B z 8 y d C P W f 0 i 2 Y y R 7 U M W B 3 d W R K 2 n h Q J 3 L 5 o z t m f z r F + X r B b W y K 9 c X k S N 5 c d u P G 3 c 0 r Q T 0 Y q + K M z F V y 5 O I 5 M O q P 8 h k 6 s p m w 4 2 / f s m i t 8 L q i C C g x 8 k F B P g 4 E z r Y V t w O 6 3 o r C 9 1 z c y Y y v n U J v U z w J q T u 6 V E T X o p v B P h H r O u G D S T A Y Y W g 1 P d B H p X V C v 1 H G v s H d x / C G w l m 5 9 x 0 R e w 0 i / A 6 / + 8 Q n c / P N V D A X r a s F Q Y / g D f q T i i T Z S X V 9 y 4 C U x A 7 u Z Z 5 s Z D d v Z o y 2 1 4 O k A 4 r f j K B T y 8 l 7 N O 4 + A 0 c l h p D r M L 6 v D C n e v C 9 s 3 Y s 1 7 9 m J C z H K f 8 4 i 2 Y Q f o P x n + n d O m v 8 d P h H q O u D L a X T o X i y X 4 O j Y 0 9 8 O t 3 8 6 g J i f q + 8 K n 8 0 4 V 2 S J m d + w o V S 0 I n a r u C Z d X x C w z L / i r I y V Z T N 3 N J 6 Y n c b / t M N B k o r m H 3 g a C g e C B 6 U a d I J E 3 5 5 L N W + 1 g O L 1 a q G H n K z 1 w 8 T z w x a I T N 5 a d 6 v j k 8 3 n 9 e w t + I t R z w q l e 0 U L i g 3 R D K p 5 G I N x y m v f D 7 U 8 e 4 u I v J / T Q 0 / c E b i 5 / N O d S T j p J s p S w Y f T k A D Z W N p r P o C a T h W 7 3 y j X 9 e 1 J T p V M p V P M p V E Q b d z M H D w N f Q / O p W q k g M h x F b q G A x M 7 h 7 7 O Z e 9 i 8 B s R X 2 / 0 o M x j 4 8 I 1 4 U M k e H B w 6 K l 4 b L y l / l 5 q p W C j + R K j n C Y c c V G 7 W d u K / + L 8 f 4 t f / 8 w 0 k V 0 t w O A 9 3 1 i 0 V q z z P 8 V Q R J 6 + z g I C r j K F A t S 0 Q 8 m 3 A k D U V 0 p c r T i w m r N g s e L B 9 v / X 7 R s J A T 9 C J f C 4 r R K g i l 8 3 A 4 / P B F / A p W b C 0 t K D u 5 + U o v h C f F 4 / H 5 V o D N r u + 5 x Q 8 6 Y c / Y s X W F + 3 R P z M W k z d Q r G S w m v 5 a 3 b Y 5 9 x 6 4 u Z h V / Q b C 1 e u E x f Y U B / e I C I a C S k M S P x H q W 4 K H 8 Z 0 T J f 2 G C T S R P n g Q R z x b E c l N W 3 t / 8 4 X 7 O 1 / + 9 R J e / s V J d f s w Q l E q / v x k E l e m 7 u H 0 y C x C n p r y f + 6 u P 1 u E 7 T B s Z q x i t r b M W e P 7 U S q X y 2 U h A J N E 6 V + R D D a M j Y 3 L 8 4 u 6 C S e E M s h l S H E z D M J F I u H d 1 x u o 1 C z o e 6 1 H S C U + U I e b k y q u N a 8 J k T Q 9 0 X X w V H D P Z 3 B v b 0 Z M V 8 N i t b n k t y S e L n D C 9 z Q L C N 4 2 7 i N 4 b p P x p L r 9 E 6 G + J Z g J 0 Q 2 a L L D / / Z 9 5 8 V 9 O b u H i r 0 a b 9 + q o N A p I 1 R b U 9 d X 5 d T y 8 v o S r f z q m b h N u e 3 f T k e B i f m u y B J v F B b 8 2 h K A 2 h l S h W a L w H Y A L 8 l U x b c L j N k V 8 A 1 x E X t F K z K L w e D 1 t A o O k c L v d y m m 3 N P 1 B k o v k I 8 r i d x D L C U b J 9 A X a D W 6 7 z o K + 1 6 I o x k q o m z a A g 6 4 h j A Y v q e t h t 3 5 8 I / 0 B F H P t w o 2 p T V P R C n 7 3 p J V d X m i a h l 8 u W n e J w u 9 W K p V 2 S W I G t Q + / P 7 / r x v q 6 M m + 3 t r Z 2 h Q Z f 4 / V 7 1 f W f C P W M o I b f j 0 w G X n n 5 Z Y y N j u y a A w b s F j d m / 9 q B m a 9 X Z B G E c e 6 N y e Y j O l h e s R 8 o a Z k q 8 9 5 j F 6 x w i 4 / j F k J 9 d 6 e R N T 7 c k y 5 E R / H w 5 m L z X n 2 R G R q l 8 / c R J B g v h s Y p l 6 j J 9 O s l 0 T z E w 0 0 r P n k k U l 1 l G 7 R H Q Z e a Z p o B V 4 8 T j Z p o P B O p N I s d 4 6 F X h T Q e d d v t c W N r L a b y 8 M y Y i N Q w 2 d x k J z y j b p 1 E p S x y m Z y 6 T 4 / Y N Q k m f i D J s S 6 a O V m w q P t 4 m 8 T v H x h A K B x G X 1 8 f v F 4 v 7 H Y 7 X G q / T P / + P + X y P Q N G Q l W M 9 2 z B K i f U Y d H r Z 7 r h / i c r e O m t k e a t F m 7 / 2 0 W M / 5 G c J N Q R s e p m n o H 3 Z 1 w q Q / u 4 Y b q n i u L s L E 5 e H p W F 9 3 Q E 5 k I k o e q N O q y y 8 N Z S d k z 0 i K Y W j V e u 1 O B 1 6 7 m C Z s z G b K J Z 9 m q L W q m O S q a i C E Y w y J B 8 m I L N Z 4 d F F v 3 c 2 i Z e + d U p b K a t G A i 0 N K p h W p I Y R H w 7 g d p c H b 2 i / c x k 5 u N 8 L r U P t S x T r C 7 0 5 Z R v Z 6 C T / A b 4 u p 8 0 1 F O A 5 t b b U 2 k M R J + g 0 I g h V 9 9 s P t I d V v 9 e W 5 0 n r K o V E L Z O N c n U k m c f z z m P J Z k I Z m W P X 5 r A n b / q H p o + C J T + R p K t V a 5 H H R l U a 1 X c W b X A J T Z Z N w 1 3 o g u Z C K t T g z P q 0 L V V t Q G b 1 4 r e q 1 G E z w T g m g 6 h n n U g t 5 Z X 2 e E G S G i a a b G d n V 2 T L t I r W u b 1 H h S W 2 0 1 E Q / N S 6 x T z R a R y F a z n d A 1 k X P Y D N d y P X k M 5 b X W c H 3 8 o y 5 o S z K K X M C T H 4 R c B 6 J L H I l 6 g a J l D 0 D o m E r Y q J N q G U w v C e Y B m M p C M p V F z Z K F 5 C g h p J / D 4 1 h I K 8 Q Y u / d F E 8 x k t 0 M R 5 v P 3 d B B W e F 3 5 5 s i i L u I a F h y u Y v j D e v P f p w U X N S t 1 X h k t w m C Q / F z 4 v 8 b y G i K c l W Q 5 a x G a s p a y Y + + g + 3 v r j 0 9 j 4 Z B s D b / b y l C o s x B o Y F o 1 l N 3 0 e N 5 t z Z Q 0 9 m R R 8 4 9 w G a A c 1 D g n 2 y b w b 7 0 y V 8 N G s U y X K 7 r f f S P z g N Z T b n s b 5 o d t 4 d y q j H G w e X 4 e 1 g Z P 9 O y p K 9 u Z k D l 6 t V 2 m L W P w M R j w j u D B U x G B 4 G 0 H / h q q N C V k n U W 2 U U G u U E b C O 7 E u m z v x X l 8 e B 1 E o V S 1 + U c O / T R Z y + M t 6 V T M S T Y 0 4 m K p F 7 G 3 Y x f a w o J P V c u 2 c F M 9 u v c C O 4 u d h J s G w 2 q w I D 1 O D c W O b f t d V V X a P L 4 y T a Y e A e W t U v x z y Z R / b 0 I L Z u t T Z y R 4 I 1 v P + w F Z k j u N l M 8 r I C t x v m 4 0 6 l X U k m 5 j I y r Y y X g / C D J p R m q W M k 8 j X K d T l Z 9 Q z O 9 F V U I I E H i P a 1 B g f y 9 Z 1 d P + h k r 3 6 w x U C B W 4 s I 0 f r V b a L a K C D b O N j E y 4 u 0 o 0 N M + 5 9 I J z N Y n U m i P v Y y z r / Z n U g E F 8 J x N x N k X a v w + b r 4 J h f e n s S X f 7 X c f O T p Y R C J J D E W O K 8 b J p V T t A i d / a H h Y U V c P m Y 2 1 x I F N n a x 7 0 Y L D b 9 n I l R E K d S P 2 9 f n M R + z Y K W 3 D 4 k 7 L R O 1 X 1 v Z D Z 8 b u D h U h l + 0 E / 2 y T r D n h o H X x s s 4 3 V c 9 t M T m B 0 s o n 6 O K q b 7 f q + s 8 4 L H 8 n L p u g K Q R 1 1 N O h E 8 t k s P g 1 q K i x a b U d Z 4 U 7 p E k C j q B j M v N Z o 1 Q L K d h V c y P J w 9 S G D 8 X x a X h i v K P 9 s O X y 0 d L S z o O o J Y i L v 6 D A a z O t b I n n h b 0 N y j 9 W b e 0 u r I K j 8 e j y E Q T y + / S V z 1 v 0 5 c h u R h Z M / B k 0 4 J i Y g W f z W v 4 Z l U 0 j J A p E U v g i w d x u D 1 e + H s 8 s I h 5 v p N r I H w h h O 3 r e i 5 f f 9 Q t v l u T z U 3 Y h A G a X U M p 2 T L j V p I 2 J U C o l X m e W R J / V P w g f a i + w G M E 3 Z t Y 2 L m K l 0 f W 4 L V F Y L e 6 m 4 + 2 Q L / J A q t K p W G l L M 2 7 B 5 t 2 Z S e z x 4 I Z W 2 J v 0 8 c p d q m o P T d Q w a A p o m T g 6 0 8 e Y e r i s M o g I E i 6 d 6 e K q s N P u Z 5 D H S V V t s H 7 X y R Q w 7 w 7 X c S 9 9 + d x 4 R c T i g T P A m o c C j s j E E B B x X c q y y I 2 k k 0 N 8 L k 0 A c t u + r f i 2 4 q P 9 d G s C x O u Z U S C L v j 9 f n y 2 6 F b l 7 J f 6 8 r i 1 4 c S J c B F h r x 6 S Z 1 e j 3 j c j S M Q T C D c 3 k T u x 8 I k Q 8 m I U y a J N J f T S o u E X u r P u w K / E f z w K f n C E 6 v U z c 2 A N D o d T b P I S r J o d I 3 5 9 A 9 A A G 4 N s i f k y J C T 4 3 c z B i 5 k S j C Q w r x k e M P o 8 D C R w 8 / H N y b 2 Z E r f + f B u X / i y q p L A Z n y 4 4 E f W I 9 o y K i S O + H L U a M 7 t f R L B s / P q / W s G 1 / 3 j v 1 s D T w t z M h c e 3 G 0 V J K p p / H 9 3 L 4 t 0 L A X w 4 5 8 M v p / X E V I M g x V Q V M T g x J 2 b 3 z 8 Z y y G X F R 2 7 2 0 W M p h 0 W M A a t b t K N 8 G L V k J 7 Z u x n A 3 o P f 4 Y x D m a f F i n s l 9 M B p + q M j k t v s w 6 L 6 I 8 e C r u 2 Q y S 4 3 l h A 0 P t + y 4 v X Z w I G A k W F X F d J 0 C m D d P R C t K U n c j 0 4 P r i 7 j 4 p + E 9 Z C L e E M 1 3 u q + G k p g p K 0 n r C 0 s m A 6 / + Z h j X / 9 8 l 1 V b s W U A / 6 K 6 Y k e a t r W 5 k o v Y i K d I l O W f 1 i l g K o n m 0 h j r G Z m 1 j E X I N B 2 s 4 1 a N v J L P U x A h s s J T D 5 r V h + 2 5 M 3 d c N P Z c i Y n G U 0 O e r 4 Y O Z / c 3 0 / f C D I V R / Y A Z u Z w x 9 3 l P o 8 5 x t 3 q s j I 2 u e m Q W G r 7 M o h K J 0 9 R 9 Q B 3 O m v y K X l l P a C W 7 4 d Z N g 7 A z E j k H m k 9 y J U j 2 D s n V B k f p F B n 0 L m m t X f z O C m 3 + z h J 3 1 p y + P Y J P N 8 2 I y d w Y L O v H + E 5 d 6 z q 0 V O + r u f t U 9 q t 6 w 7 P G J c i t 6 Z b T R / 4 G E 4 3 c 0 A i D 8 2 3 e x B + n 7 W W T m s 9 j 4 a B u 5 t Y K 6 b I m v l V v O I f / F k i q o / F k k o 3 y p p 8 E P g l B u e w o B 9 7 r Y 3 R 7 R R O 0 h U B 6 P L x Z b Z h 2 1 C r U O Q W J 1 w 8 v D F R V m N S N e m 5 G D 2 7 r v 1 X 3 2 I u 7 8 3 R a u / r q d 0 J 1 w a n 6 E r e 1 9 7 1 5 E s I X y I x E K X L Q / + 2 d T 2 F 5 O 4 P b v 7 z c f P R y s l D U 0 k x H 5 6 4 R B h E Z d f K h Y B c 7 Y P V F D N t Q a m i J Y v k M x 1 o p 7 f V m a d t n 5 P F Y + X k d 2 Q 3 z X i v h g F 0 P w T / o w 8 E 4 v H A N u e I f c 6 L s W h X / C h 9 G f D y L 2 c E U 1 5 V x / b x P r H 2 8 h K 0 T l 6 7 i h f B B e e B / K Z i 1 h s u e 6 S C w n h n w X m / e 2 8 H j b h r F w T Q U c D D x R 9 1 X x 8 Z x L T p Q c p A Z J y M c t a o + E P S G Y w 1 W q a Q i K A + w 9 Y k X n 0 p M 1 t Q A m T h / N p 3 j R g h E H w S W + 5 J W R M i z V A u 7 8 2 w 1 c + i f D K j p 3 E D I l T Q U Y O k E C l U s s e X G q C B 4 v V r t D F T y e 6 q 3 g A / G d D H S 2 / 1 r / Z A v 9 r / e i X q q p t s u 5 5 b w i D l O V e G 5 2 s g x a t e s R B q R Y g r P b y 0 N O N 6 N + z r A D p X g J 9 o A D W r P s 4 4 6 4 C X 2 L 6 6 o H R j e 8 8 B q K Z L J Y Z O G 7 2 p v F G + D e i Z l M B D X T h 0 9 s q F c r I n H E H l R 6 X Q 6 Y + t v A B 7 M u R L 0 N F b Q 4 K p m 2 1 2 N Y v 5 / H 6 K l e t b d 1 G D L V g / e 0 X j Q w + v n 7 e S d c b h d e / b M J 3 P l 4 H l v L + x 8 H a h f P A V n 1 W 9 v b 6 i + 1 C / s A 5 i p 2 s U I 0 M Z d b / p a / o 0 M U 2 5 H 1 v C y + q z C D v p J H N A + r d Y 2 8 P 0 b v U v T B O s D A E k 1 K A 2 u / 2 1 R k I p w R J 4 r b z C p X N 5 E o a o p M + Y 3 u A Y s X m l B D o b t i b l h V 4 M F r a + + 6 y t A r O 5 Z e H N x r m u 3 e Z 2 n g 3 V P A L 0 7 X l M l h y S 2 C j e 8 H Q n G h 1 d G I p C B P X f g s j 9 f + d B r V R h G l R h L F + v 4 5 b y S c y M T m r R 8 W q H V Z 1 H f 5 l 6 f g D r h w 6 7 e z z U f a w a N r D k S Y w Y D B y I i u 5 e m L k l Q R j 9 w X E g H n a O z m O 7 4 2 V t 7 d + y M y i z n Y / U K Y D v O R U 0 L 4 e Q y 1 n + z d a x I S F w Z K y n J h o u 3 Q r 1 o b + o R n 0 I 3 t z 3 X h Y N S + u f t d S D 5 O q 2 E I h f U C K n n 9 f V 9 Y Q t H U 8 7 m S c G h e I U M r / J k W C c K c K 1 6 o p X d y e 0 O j P r s Y 3 m L m h d x s s + v G n X W 7 X B c K u Q f l 0 Q b O 9 X q Q E J + p W G c V 6 e G 4 8 d d L O P E n R f G z n i D X 2 J J 3 a C D f 2 E a h H k O 2 t t 5 8 l o 5 y I w O P 1 g O H R W 8 b 9 k P E Q l z X A v 6 g D 6 / 8 8 g S + / P P V t l o q Y i u 9 / 9 J j E I F p S N 3 C 2 t Q U D A Y Z W Q x M U 6 q J X 8 P c v W q X b A e C H 9 3 B s T 3 o s V c R T S Q R O t M a 1 E C N a 6 C P b c 7 Y 6 6 + J b 8 T 0 s 4 8 H 8 b V 7 A G 4 h n N 1 j x f r n s R e X U E H 3 B j Z T V 9 D v b Z 8 7 9 N W q Q 2 k n 2 t Z v T J b a 0 k c I 1 r p 8 e m c D g 8 E G r k 3 U V I D i 8 k g F V 8 d r Y l q I t B O i 0 d Z m b p / R K + 8 g c K F E T z J j u n m H g C l L Y e u 0 a K o 0 P N a W r V 1 v l H f T n J h P + E M F z T k j u 4 A 9 / q 7 + Z h h f / W 4 W 2 X S r D 3 h E T O q D s L 2 5 p X y n T v A 4 c 9 E G b O J n C Y F O N h J I L h Q w 8 F Y v l p P d u x s F R V g e B L r Q 2 a U s I q d 8 b S T i + j G D K U r V v L 6 e G L j 6 U r Q j Y x S c H k L 0 X g i + m I T i E C 6 f Y w O p g l u d P D N 8 4 u R e G m Y D / r 0 g m T 6 4 l 8 P P z g / g w v D e Z w w G 5 c g 2 a v j t I w e q + 5 v 3 b U j G 0 4 g O + B U B j Y v T E h C J a F F J t U x x M q B x V 9 E E r + O I H / I C o j O d 6 u r f O 4 X 1 + Z j y N Q n u I e 0 H R g 2 d L n 1 h c 7 B A d i G L 7 R t x Z Y 6 p A k M h V T Q g Q k n M u + i E F 9 E p v c C w o t c K P h W Y + r T x 8 R a C p 3 X N d H m k h M W 4 T g s 2 q D G D f l n y Y a Z 5 i x v + J U T c N d U g l O D j L x y h V E S u m k c s q 5 c 9 m 3 / 0 a k I O t K e G r 5 Z t + G y O z T k 0 F M R + J q h 1 7 q 1 r G B 0 I I l b s 7 r 9 M 9 9 A 2 0 F Q u G T M k j o J I T w h r s 0 f b f z E c 2 2 R 1 U f k J 5 8 V u b 4 h w + E M i K I 7 8 2 f 6 K K m v f L 1 T 9 P M A g R W f + 4 s m X x 7 H w + y I q l c q u / 8 Q F n R J f Z O d 2 A p m F n B o e s H 0 9 D k f S r Q a 2 W V 1 W + C Z 8 6 H 0 1 o s w x T f W I 3 w f a / s e S m 7 Q f i h t g 9 G S v l + p q 3 4 n D 1 w b f 7 V P 3 E W 6 R f z M 7 + n N Y r f z 5 Y v t v 4 H A 1 M y 5 3 z L V 6 4 Q j F i N 4 v T l u Q z o U V S Z j + w z D r / H o R s y t x B O x l W N L i y 2 z P I O K s w W W v I 1 t s 4 N Z 8 G b G C Q 0 w R K 7 K l 7 j / 7 / o Y d l k o a r 4 q U Y j u s h 5 t 6 g 3 w D 1 H C 8 8 H M N 0 K T J H 9 D u i s m V s z s 2 f C K m B F / 3 7 x 9 Y c f 3 J F N 5 7 Z M f t B U 5 / 2 F 9 S f x d Q v c v t D d x Y c u z R 7 s 8 b 7 F n H g I A Z 4 + 8 E 8 P W H 8 9 j 6 f B v x O 0 l 1 / I K n A u i 5 F I Z f t A 2 H B / S / 3 q O m H m o u b t z u v 7 n e C V / P / p v p 7 M 3 O c 8 H v R H C c D v e d b L 6 9 r 6 G w m d m 2 K y u F e 2 X c g P + o m T X B g s b 9 s J K y v X j 7 U I z U J P N 1 W d h i 3 2 p N 6 V E r 4 N K Y V d S v P F a y I i R S m A s m W 6 i g I Q S k k W y z O f D L 0 / u f n I U d 4 M k a c 7 1 8 a F Q L 8 j o b 3 G K n X x u v 7 z r H q V R K h X B V D w F T o d q N v 1 z C q 3 / W a r J C k C f s 8 7 2 V t a r p D r x N c s Z i O 4 h G e 0 Q w y I m V f 1 8 s O Z G v 7 L 8 Q f g h g P w f 6 s l y g 3 A j O X 3 + A q 3 8 8 p R + D A 0 B B m U w k V K b 5 Q Z k n x K P b c 5 g 4 M y K m Y n f r Y y N l w b 1 N J z x i Z r 8 2 K g I z W 4 E z 2 P 2 5 B F s R e O 1 Z p E u t P S / u m b G M I 7 l W Q m i o X X M R 9 z Z e Q J O P B V 5 C D 5 1 M d d F G J W G C 1 Y 1 v N j x q k f f 4 m L k s 5 P J a 0 N D k g A k x + N y D y E R J P R N 3 4 f y Y P h i s I e + n 2 Z y I B t 3 y 2 j p K 5 R L i 8 R i C w a A i E 4 l l a C u e d L u v o T Q N N y r Z M H 9 b S M S N 4 V O 9 Z V y e f K i G m J U q e d T E v C O Z + D 0 5 y Y J E D e 1 N g v / B g f t + N P 8 4 w I y l M v m p C W y t H 7 5 X R x K R T L m s 3 v / v I C Q X s C + Z i N 5 A Q 6 U 5 / W y i j H X u M x 1 A J m I 0 c l O R i S Q y G r z w / K Y K Q P 5 x s m v J z 7 m B F 6 y N 2 O m + i k p 8 Z F o Q M x o s V h c a T p H 2 m v 7 j D H u X p F g W 9 c v n / N H Z K v 7 e 2 Y M T N 9 l i i v 5 E s W Z X x P v 1 G W q m K q Z 7 x S S z F V F 0 r C I S 0 T P H K V V J L C K T E Q d V P s s / J K Z J p a Y O / m i 4 p m Y Y B c X c t A i B q i K W A / V J J H Z S c k K t b Z q N + y n m f u I / V P B 8 G K Y W U b H 7 s P L l / l 1 e z a D Q c b k P l j p r S x u Y f j P U v N U d z I J o i N n H 1 K T B X 7 V 8 J k K + H h 5 s t p + H 6 c g 5 2 M U n o y 9 I 8 r B L L E s 4 b P J G 1 i u D C P D c d 8 E L Q y i e j t F m t S Q T V 1 k v w 5 5 v d n u r y Q f t X Z L D 3 I P t y S E J q A z v c u o E 9 z Y m o 1 U V j O A B p q Z h a N u l h R G 1 n 1 J E U C n / o l k M U j C 1 h g 5 2 7 3 A Y X / 1 / e q C B o G m X z W Y U 4 d z V A f X 9 + v r 6 2 8 j E T H P 6 F 6 1 l 9 u N C K m D r G h b v B I 8 d S b V f z z w i v p 5 B t P f w L Y 7 p 3 o r a j K V g N G N u x 6 o m h 5 h B E t U a V g Q 9 D b x 5 o q S i l j y 7 3 F h m r / a V Z i S w E y 8 M o R i Z M i M q v h T 3 m n 4 x X V J l 7 V T n B M O e x C v D e j b E k i z c + Z i h n v X n m L G c t K l Q u x l s Q c V j T n 4 s x L s 7 o S x O L D r W U L c X x H E u 4 5 V / O I Z P / / w R F m e W U a 6 U 4 f F 4 E Q g G V B N I w 8 Q z s C z f y S M n h r O Y 6 A D / G F E f O o F b f 7 n a v H U w a P r R d 0 2 r M T p 7 S V W I 7 T 2 v Z p C 4 f N 2 g r 6 T C 8 J 3 o 8 8 l j H Q W i v H 2 S J S A W m v N 6 L 3 O z 8 D t 9 w Y X F / 7 A 3 f e y F C U p 0 J k F 2 A 9 U z I 1 i U J j T h 2 I C D Y L o I k x 8 J Z i + w n P 0 w c L o C N R c 3 8 K x y U D v B D k i a + G e M 3 D F d i d q J 0 n R l f g O b j 7 O 4 9 o 9 P 7 2 r O T j A y y Y R d A 8 e 1 F 9 9 3 j d H 6 E n o i N k T 7 D t c u P L 6 G R j M H K N a X N p H e L u D 0 l f 1 7 d p B M q W Q S h U I J U X 9 U f F 7 9 9 b z f e C 9 q r U 7 N Z Y D N d z g a t B N c Z w M i Q E d + 0 U p V e i E I x b o l S g g z a o 2 S L H Q 6 l n s X L T P M j f 0 p 2 s 6 / M N U t M T 2 I m 6 / d 0 V A N X R y a X 2 U g G 6 2 A n x Y k 2 J d / v Y J r / 7 Q 9 8 m e A 6 V G d o z 9 3 s h o e s B R C v i 8 j m S P B E s q 2 B S G / T 7 U t S 9 W W 4 L K E s L g 1 i N U f i N 9 1 w r E O 6 0 4 e I d H k b O O l z y H e H y Q A T W w 2 o D R w 6 7 c P 8 c q v u g s v J e y a W x w k Z G 4 h D + + E R w 2 M o x X R 0 9 O j H s 9 m s i I g 6 6 q M 3 o j o m g l G 8 4 / B M J 4 b M 1 Q A S / z k c q o M e 0 B 3 L Q 7 + B c c E n a 2 b M v V l u a w g X V 9 V I z W T t T n V l c j A q K m W 6 c J Q O x H 3 J x N h U W Q i n o V M 9 Y Z u l t L X 8 o y 0 R p x 0 o l u W Q I + v j r d F k 7 I C + E T v j p i S i 3 I C G / B o d K B 5 m i w o N p I 4 P V D q W v L w I q K n 1 4 d 6 o K o m b W Q W W m l J B y E Z T 7 T 5 X h U R T s Z x N k w 7 4 2 8 + X 8 C N R y k U 5 C 8 J V 9 y Q h a 8 a v o T Q 2 9 u r y M P m m 7 w d C o X U b R J v Z X l Z E Z f v w Q v N v 5 b b I J / T P P w k W D n D C f 9 x 5 T f z t S 8 E o T r t W 5 8 2 I p c h O K E v f g t s Y u u 2 p J Z b / B M G G W g m 9 h y S M / Z t w Y J G l W F e T y N b 3 1 D X i e H J P s w / 0 H u B c 8 e d r d / Y z Z S 9 D h h Q Y U + L b t + s J q R k g m 3 Q O q F S l w g r 7 C I I p p U w 0 O Q W 9 0 I M E / Z F A A X A 6 2 J h m E e O 1 m t i b l l k 4 e f 1 R v y h U w H s 3 D o 4 G V l p I b n w + c T q / C a G X t K b 9 H P h 5 3 I 5 b G 9 v I b 4 T V 8 m 1 H L 7 9 6 u n g 7 j A D 7 5 i e o k T N w 9 u G V u N t m n 6 8 8 D 4 7 O 9 w 2 N R V b M r N d t L k 3 O k 1 0 Z t V z L s H O 9 R j C I 0 F V w M g Q 0 w t h 8 h 3 k P 7 F M w q U d H D J 9 V h h + U i e Y M U 7 y y G n Y X f S d z 1 1 P a c g t z 8 F q 0 z B 5 p r v p Z 4 A k L N T j E C r B b Y m K m c o N Q o e a s H E Q X o Q C R Q Z f 2 E f D A K X 7 N 2 s O s S K K C L p q u P v 5 E 1 z 4 2 a l d X y Y 9 n 0 V g s n 0 k K j W O Q R q C z y 3 k i r j z 2 Q x e e m 1 C N F E O k W h 7 j 3 I D x n 2 V X B V 2 7 9 7 H z e D 7 b 2 9 v I x K O 6 N F c e S 3 v Y 4 S R Q R E D W z m n y p 5 4 Y y C N e r k G m 5 9 9 B G 3 q M 4 6 9 h u q 0 W z t x V D L V V a v l w 8 F a J V 3 b r C P b a C + 9 M M C M c W o L g 0 x E J / G Y a D t 9 f g J W u 4 b Z B / P N e / e C p R 5 p M W F J J o I N N h 2 W w K F k u r F 0 8 H b A c U G v t / 2 4 M 4 f v l R H x X / x y R U R 5 L d N + 3 J w h R 9 u E D Z p z J F M q m V I L n B f e d / c / b O L a r 8 / D 5 / e h r 7 9 f m W 7 G 4 + a L A V b c G p r t I E Q i L T I R / M v N f I K v p + b r c R f x z m S W a Z 9 C J k a E 9 d 4 a D p / 4 w O q Z x x i e Z w w M d I L 9 I F K 1 R f G 3 F l R P v P 3 A + i o O A n B b I g h o 7 X O d O s H W z P n 6 t t J O d V O / C T P G p k a Q X N w / Z 4 9 m A u u j 2 B 8 w Y D n 4 8 w w w Q J E q d g / n H z c Y W R L d s v c p T B o 1 f Q l S C / F i C 7 D V c 1 F N 1 e B t k i c e i 6 k p g T T D u M A T O 0 n 0 n b X v 3 u Z l v w i d A S b a G i b e Y T D I Z M D 4 H P p f 1 F Q k k N K Y p c q u u W j g 2 B O K v e u e B x g R 9 F u H R V N V 5 L / 9 H W A b 3 E r z W C 1 7 c 7 U M M L p D c J y N R + t V 2 s l c 5 N i J 0 K i e G N s N L G R E w y J k G l Z E Z v T y M H B w w Y s E Z k k w 7 Y i T 4 s 3 g A q c g 2 d o U v y c e x / b W l u p x 3 v D I Y i 1 X s f X 7 G D Z m N p U 5 Z / g 8 j K B u f u r C 1 L m x I x O E c A T t h 2 o o P s r n 7 H e u C D O 5 2 P O i k 3 z H n l B M N X p e o M 9 D U 0 0 O S f O e 7 s j U 9 9 9 w 5 D l Z T h o R x e 4 n l F q w W m 8 R Y 2 A s o q S q G Q x m M G r H Q k S X J t J X c y r C V x q H F / U U R C u + i O B 2 g R l c j N V 6 F f 0 D / c r U 6 u 3 r g 8 / n U 8 G E u k P O + 3 Q V A 1 P 9 K G + X F X k Y S b v 9 F 3 F 4 z x 2 t k t o M Z r V T S x 2 E e + t 2 z G 8 f T K g 2 G J L V h G N P q I A 4 r q V G q / T 4 2 4 K L 0 W q K C J p B E 0 Q 3 3 + j 8 d p d m u Y q c G C H S Y q p 7 z z Y S x W P p Q d 3 S y u z w + L x Y f d x O A p q f 3 F f S 0 S I m q 4 S 5 V 1 Z t 6 P 3 l O s H 3 v z 7 P U v 0 X E 4 x y m m F 3 6 D 0 j z B c S j d M I S T D 6 M / m N k t J M t / 5 6 D Z d + E 8 H U 2 f 0 3 c f c D N U 9 m t n v + H c G Z y G z i M j 1 o x + b G x m 4 A 5 C B w P l U n j j 2 h m D t l t 7 T P 7 m H a T 1 2 W N f e j D m q G 0 g 0 2 e S / D 4 e f + F T f 0 D G R r a 6 o X R N D K 2 U f d t Y 9 P v s 9 U 2 I X x I E P 2 e w 9 o u c G N Y R 8 c l l a k i p Z J K d 5 u 7 p g D G g 8 3 7 b i z E R O S 3 p A T X x e n X E O m u i G / b 0 1 M w N a J L d W y + H J Z T N b a w R r 2 O M C 3 T 7 c o E s r o y K p M t m r 3 J W j 4 J n x O 9 E I I n / / t H f S f 3 j + b 4 S C w l 9 7 O r Q Q i F 8 O I f d N 9 v b w / 6 x Y h Z p V j b F d j P 4 n D S J W 4 t 1 f Q H 3 t C c W H T V D O D k w N z d U b g L M r v I M G O C r v F o 9 6 R o P + T r M 8 q E h A k m g 0 H R 9 e 4 e Z u r b 6 j X d N r w 1 C z y D O T r W y r j g t E 7 E p / S 0 e r t f n L Y 7 G M l Z c V m e h g z W 2 8 i X l x C r h x H O h 9 D P L O K l f R X 2 M g 9 l G c 2 Z D F u I V V o N R E 5 z m A O H L c 7 m P b F n E U z q n U L v h H z i s d F c + 9 / 7 r 7 4 t / d w 4 y + W c O e j J Z y 8 N o y h q Q F s f r a D 9 Y + 2 E P s 6 e W j T S Q N s 4 N J 7 R U 9 v i p w L Y v v m X p O R Z 5 L f 1 x A E 6 2 t r i l D G h Q G S T t j 9 e w X b s S b U f p u X 3 N S 1 w 6 + y C I L a h B y M Z 4 t 4 M f y t 0 1 U 3 A Q u N u G i o H R W 5 2 w 8 W i w 1 e b U B p o E 4 i 0 z / j I q m i p L Q U o 4 R 8 d 7 Z n 9 o T 2 a r x H m z Z V g G j g 7 U m 2 J N 5 L v E q t I M S 6 g 9 X k S 8 1 7 j j + S 4 i / R J O Y 5 v D Z W U s 1 D z V D t l 8 V X c X d J q + T 9 X / 7 1 A k 6 / O o p X / + k Y L v 5 y H L 1 D P b C 5 r a o n 3 u A 7 f Y i + H F K d X E k W R g T 3 Q 2 6 9 g P 4 3 W o 1 y L F Y L P M N 7 T f 7 x c O s 9 q B k H h 4 b U X 5 5 P Y 9 p 7 J 7 x D H l X C z / 2 n U q q C 9 F z 2 e B P q V E f H I j N U Z E 1 o d V B 0 7 S j g r N u G R S e G G B T q b w 3 7 Z 4 A z L m W g W / C C 5 R 4 B r b 1 z L B M 4 A z 1 6 V o c B Z k + w Z s s M m 7 W G f E X v T 7 G R u o r 1 1 D l 1 f T T w C u a 2 X 1 X X X y S w y a g B 7 j 9 R A / D C U U H c X 1 y f 3 8 T o S d 2 8 M k D h c + s v N v D y P x p B i J 1 Y D g D 7 T b D b E U m y / s E m t q 7 v L V r M z G T U / C c z v P 1 u F O P t 5 7 i z O x b J x A u j e d y H M k L 4 x O b 6 N t b e 3 0 T y U R p L / 2 Y N a T j g D N o R O O E 7 3 o Q y c v i + 7 p i S k W 9 w A r u z b X F / G 1 i b T S d D z U H S D B b o 5 t v B J k V A 2 y 9 8 3 f p e C 0 / E z 8 t U M T z R W j j s J f f Z o l O l I E 2 I Z G S a F I s S j V c t 7 L y K T N G N b J F m i p i 1 F Y t q j f a i g V M 1 u o F + M b E x m 4 L H 2 9 I W 9 7 6 Y w V f / b h F X f j O o M g + O C m q u w Z / 3 w z P o w e p / W B d z M I H t G z H V z c g Z 7 b L 9 I Y e y n B B C H X B 6 j U o F g k M J O P S a h C o V S / h 6 r o q 5 8 T H M D g 9 j d W w I i w m r y l r h 5 d g S i s s n X t B U l x q W l K e a v c 8 I p u c w W p e q L z T v e b 5 g E I T E y o i f Z v h X B B N w m U m R r M 3 L u T i Y b A Z i 3 z h w + n I r A M E 9 m Q 9 n d T + N 1 + k G M P p a E 7 / i 4 Z Z D y B M V w u m P D w Y e w q 6 x z + A R w 7 j H E B Q G + y I T V n 4 o z a n P / + o x R k 7 1 4 d o f T + / x T Q 9 C r V T H + u + 3 1 e w n 3 6 g H w X e H V P C B L Z j 9 0 3 7 V S r k b f G O e P a b i S q K 1 x u 6 K j / f h j F M 1 2 C l W N Y Q j u g 9 W z J d g c f l U Y W q h o i H v d g v 5 W p r 4 2 B I q 7 K m r I s L L I 2 V c G K w g 2 O x 9 R t B n o h 9 F / + m 7 A s P T T g R 2 o 3 W b p U X c X L Y j V 0 v L 5 2 s q M H I Y u F A q o Z X m L R 2 d f i E L H L n p S Y n I q t F 8 s d W 4 c z 1 9 B t m S H T e W u o f 5 X w R w b 6 c b a E J Z n L r Z d e P f P M b k c B j 5 O 0 X E b i d Q K 4 t 5 V R W R J Z K G f h I X f m G r i P j d p B 6 U + H A L i X t J 5 D c K q J a q G H y z V 8 1 + I r z 2 h q r Y V o O v 5 T 3 i d x O o d w l e c F 9 K O X k m j I T r S o C z k p q T E G l B O I Q r A b d O c K Y d M S p 8 O p R W J m s 3 H N v k W B L J P F r / D w s e E o u Y f T O q a S X J x Q 1 X B h h m N g a E z i 7 x u 0 o Y C 3 K o w P 7 f 8 f G 9 W Y x O D s P t a U U O 3 x e p R 2 3 U D Z e G y s r X M P f r P u 4 Y C t a U 2 c o O T 0 Y H 1 U 6 w J 7 k a r 2 n C 4 q M 1 O L 0 2 L N 5 K 4 9 Q b P Q j 3 t O d k q r E 0 s m q Z g 6 c W / z N g 5 b c b G P n 1 A C r 5 K r K L O Y T P t k d I 8 1 s F e P p 0 Y R X P W V Q 3 W 6 Z I U c A R V J Q s 4 2 F y L y N 9 L O n I p w q w O W 0 I h g N d k 5 O P L a H o v P 6 h o c w 4 k V q J + q w q D e E m K 0 0 + J q w a j 5 f q I v H k v 0 I 9 i a W t c b w 8 a E G p k Z F 7 y k p z M R R P U A J / 9 V d b u C r + g B l r K a t a f N 3 A f h Z R b 6 3 N m T + u 6 P X V 8 b I I g E 5 Q G b A f x 1 z M r k x Z A y 8 P l 9 F r E j 5 f / t U S t I Y T Y z + z o 2 f g 8 I r d p 0 W t V E N N t B s T V g 1 s i V 8 V u R C C z a U f 3 + S D F E J N k s X z Q i i P / o V 3 c p r 4 6 H U R b C 5 4 b R W 4 F x + p o k S H r w G r J 4 z z l 8 f g c r K z l b a n Q + 6 x J B T r Z t j m 9 n m C m 6 T U M m F t r 4 3 O Z F O H x S N 0 E H X f 0 E 0 5 m n o s q z B v w D J M z r Q i a q y g N o 5 i I 4 7 N x A h O R H V b n F n q T i 2 A 7 Y 0 Y H n 2 8 j V f + w R i 8 f r 0 G x 4 w X o e x i P / D I 0 X q g S b 4 f 1 O a 0 H C v m O n 6 x 6 F D t t w h W X R t T I z l G 9 N o / + + 5 y E m k W m j v C G q A Z u S V m Y + + 1 q I r 0 e f p b 5 0 J t e Y i t W E 1 W U R U z c / 7 B M i x R C 0 5 c P i u C U F a H V l U b v 6 f 6 2 n 0 v 8 / n 8 U R C q J N o k 1 9 D 3 l k g Q 8 0 Y x t U 6 h v i P W h V 1 F 9 9 K 1 Z f W 3 i q I Q J o W A N g y 9 e F H s c S a y y p J y W v z q d W 4 M Y E O 0 C X 0 9 V T z X q O H r 9 x a g O e o 4 / 9 a k C r t 2 A 5 3 d y j 5 m 3 3 E G u 0 B d n l i B z 6 p r Y T M q 9 S L s m r 6 w m I X P L B Y 7 v P B a B 5 A X n 4 T D u o m 3 B n N w + a 2 4 / p d z u P Z n 3 8 0 U x / R s V g U d O s P l Z r C l c m G 9 i I d 3 5 1 D T r G J i N u B 0 u N E z L V r z 5 F D z W T q Y L W + 0 Q a N f R Y H C S C U D F 7 Q o 7 m 2 0 t N T + n / g 9 g u k 9 h 8 G c M t Q N D H s b J R V O L Q S f h b 4 P d + f 1 + w w w 9 E 7 i G C H 4 g H V U l c G T V C Q e 9 5 r K 9 Q w S t T l 5 v R N h I S S n a z D i l y z v q P 4 V l M L 0 f W 7 9 x T p O v T 2 J y d d P 7 0 s m 4 t h J s C O g z 1 f C h Y m 7 q C C p N J A Z 2 f o K s o 1 l 1 Y 6 A s 4 w 5 + 4 r b G r X m s Y 7 9 d h U j i / q e 3 d c P a 7 j 1 t y u o V P f f 6 / s 2 o A Z i j 4 e D y E R o Y l 9 7 R 8 V 6 q H t x 9 d e n k T t 7 G T 2 v T 6 N v o n 1 w H 8 + V u a c g r 3 8 m w o G B D w p T M 5 m I Y 0 k o 8 w / o h q y Y b y U 5 s Q e B J e P m T V + S x K + N q R P d C T 7 X a W l 3 W F N 1 m o F e p Y m 4 0 c s N Y J Z N G F k Z f m 0 I U V e P a m P 2 r l w y q S w s w 3 U 8 2 H a p / o A H g Q 0 X X x T Q O r 4 6 W s K 5 w a I c g 5 N Y 3 j w j Q q R j E T V a t 7 k A 7 2 3 Y l X 9 U q 1 f w 5 b 9 / g N K 1 M a y M 6 w s 1 E w w g f X Y a Q x c 9 2 F w 9 v H v s 0 4 B B u 5 2 b c f R c P r p P p o k 2 Z Q 8 Q + u z z c R u 2 x X 8 y w P f 7 e L Z 7 2 N 3 s H 5 p x P A l 1 y C Y m Q + Y s A D w Y 7 e + R q 2 3 J / 9 u 1 k w F u 2 D G b 2 Q w S i P t d d n i 6 t h 3 r J O a D D 7 Z w 5 W e j q s / e Y S U n B + n W A b / 4 H s / x r L C X w z M G y Z R 5 8 / M p 8 S P d n D / r V M 7 6 T s 6 u Q v 2 U 0 E b U u Y y 0 + s v o J 4 M V 3 O Z w I Y y d h x a c f m 1 0 T x N J R t I i 4 + N Y / O x o 3 W O P i t S T D H q u H t 4 i z o w B f 7 h 5 T R 9 P Y 5 o N g f f k N z 7 t h v q x J J R x o p 4 H W M B X E 0 P F a + 1 T f l I n S C a G R N X f S h X l S k n l z u V q 2 y p 4 w R q l w 5 D P F e A J i 9 F 4 x A 3 J g 3 7 f O V m M P R 1 l 4 9 8 G 1 B Y n e y o Y D V W V t j F j 7 + 0 G 3 j q R 2 y U 0 u z D x e l k s B j r e h r Y i K K G N P E Q n 9 E V c E 7 / z / I A e n b V a b c g + 8 a o p h t w T 6 s S N J S c u / q N e 3 L / 1 u H n P t w d n 4 e 5 3 C m 5 + c B f L 9 1 e x + t s N l X e X e J T G 6 n s b c I T b 1 8 R k V P + y 5 W c 8 B c e S U P u p 0 6 c F E 0 3 t F p / y n b q B U R 1 q p l R + C + n G k p z 4 E s r l E r K V O I r V 1 O 7 C p 8 n H a Y R G m 7 B O 3 P t o G W f f e D 4 R K + b 4 U c o / L z D C 9 m h b 1 y r 8 P d R W 1 F o 0 c d i r m 3 8 5 U + v 1 y W 2 8 f m I R y Y J 8 d v N 3 s 1 c 8 N R F n F R O 3 V x z K H G d b A q Z L G a l h b m t Y m Y P s R s X 9 O Q M U U p 3 j b M w o W t w o b e p 5 c t 8 W P J e + s f Y y H 2 L x y R q + + N e P c O 6 1 a Y y + N I z h X w / A 4 b c h f D q A 4 V 8 N q B E 6 3 d B t G M B R c C w J R V P j u a C u w V X r U Z r H 6 J t m B u + b n 5 9 D 2 D u A i O O E i v K 4 H B 4 4 r P K 3 M q g e J 4 r 1 B M p C K E u X R F w u G r b 2 M r d a / j b g I t 5 I a 8 9 9 2 8 A A h R U / w 7 x g X h m p y C 8 I q I h c t u R W e 0 k E f U H 2 B n x t a g 4 n e j n I W w 8 Y c V R m N z O S w R v 2 S 2 T d F m E J M / + t / Z h T 4 5 0 b 0 A X T z W X R U n 8 0 j D s f 7 t / E 5 j C Q s D T N N m e L e N L R s C e x I + e t U M F r / + S 0 m k 5 v w L x R 7 P A 7 s P X F 3 l G i T 0 Q I P Q u O J a E 6 u 6 o + C 5 R f R A m Z y 2 F z c x N b W 5 u 7 B O F f k i y d T m N y 8 s R u E 3 8 2 3 y h b k y g 0 t l U z D q M O h l E 9 v 0 h f b t x 2 4 u s P Z 3 H 2 7 a N V 0 H K h d k 7 1 6 w Y O 2 v 5 8 s d 3 x P w q c T 9 F / Y 6 1 D A j P l 5 n 1 Z m I v i m J v B 2 i W W y Y w F b B i O b u B T I e N + o F k d 0 C Z Q w K Y I r z r C o 0 5 o l V w b + e i q 0 g w l + G 0 T J b s I I 0 v b / N 2 n A c P X n O p f e p J E J t v Y 3 R N i r d S T G 2 v o G T m k K 5 Z 8 N 6 W l T I f u 6 E d x L 4 4 l o X j Q u Z g 7 N Y o Z h s + j t I 8 s e u P 6 7 m P y + l h u C V 6 v F / 3 9 / b D b 9 A X K 5 / L x j J A p E A h 0 V I B a V F a E z 6 5 v C H I u F M O w + 2 F l b h 1 O j x V u n 0 e F U p k F Q V B i 0 l T 6 X O 6 7 s S w S s J n 5 w A V 7 W A T T A E s c 3 j T 1 s z s K G M x h U 9 C j f E L n y F M 2 c i T h u / 3 a 6 4 t e 2 K w O x N K 9 y m w 8 C C S S X x s X b a 5 h c L Q P S 3 e 3 9 7 T R N o N T I y + 8 M 4 U n v 3 3 2 A A V N Z H f U g Y p Y E G d 7 y 1 j / e E v 5 S d f + 4 T m E I 4 c X Z D I j v R R v f c e F D q H y N D h 2 h G r I Y g 8 4 K i J t M m r x q 9 1 r I Y c R O D B A 3 8 e 4 n x q H i 5 / P j 5 f n k a q I P 1 S p w O c N 7 G q f b C 6 j G h b y P Q q F P P x C J j 7 G k K k B 9 n l g S N 5 l 0 S M / 7 H l N d E Y A i X Q q g / W H G b z 0 2 g m 1 g F 2 2 u k o p o o T k o i M P L w 6 V E X I 1 V H X q U Z 1 c j t R R c 4 j k a 9 W f Q V b S l D v K q y j V z W B O X u e E E w M 0 q 7 h 5 8 N p Y F R H x t w 4 C 9 6 O M f h g V 5 z a y 2 z X x u e p g j / l u Y B S N x y x + q g 8 3 / u 5 R 8 9 6 n B 4 s G o 2 t 3 k F u Y w e D b f X B F j q 7 h m S 9 Y L d d V F T D x b Y a J H 7 t M C b b o P R E p o i + 8 j d R G R V V O 8 g v W h D j c L O U G L E l G w v l 9 f v 1 F T e z s 7 M A V 5 a I Q 0 0 2 c a 8 1 V R I / z l E 7 M D k 1 j n t V k o F i P q / w 9 g t q O 5 i I J y E 4 8 d k f L p t Y b h q z j 6 j 9 t j w A y H D w f Y w B A f C r x P Z 4 l G 4 J k M i J V d 9 b s 2 D R V 9 H 4 b M D 0 q U d B U x K + z J N 0 M c x q N G U Z u 5 e M t G 0 7 2 s U 2 N j j q l h / y j u S w i T i R 0 6 7 i W 6 1 X k k 1 k s P F 5 C + F w / n q y z V 8 f + a O T i C G z P 4 r W / d 6 F 5 z 9 G Q l s + Y E Q 0 3 8 i b Q N 7 g 3 i + O o q L H B p v y W z a J 9 3 3 z L w 3 D s N B S n E Y b 9 s q j k m 5 F M 1 E A U + S R T I i 6 O M U + g w O 1 y 6 4 0 8 h B j G h d M U L A W f y o q I e I Z 2 8 / B U J x 3 T 8 3 j p B o N M B I M M 7 E r K i Q x l 0 W y G / 8 X P v / W X m 7 j y Z + 3 p K Q S 1 y s n e i o q A s e n / m K m s + q g w h 3 2 f F 5 m I D d F c V 0 b K + 5 K J E 9 J n d v Y e l w k x B c 2 J y n z 1 w w 1 9 2 T x e z + H q f / c Z r v 6 L z 9 R t C i T u 9 5 X q R R U Z r N X s C E V C q K 5 E M e w L 7 J J w P 1 i 8 E b i H + v D k 9 l L z n o O R j K X w 1 X u z m L m x g V d + 0 / N s Z O I P a h 4 S T v / I r x e + 1 T 7 g 8 S O U r C i v q 4 y 6 p S R 2 u w 0 u p 0 v 8 H 7 u 6 z o a H u W I O W + t b Q h J N l T 4 z k 8 H 4 z 2 o X E o j W U q 1 0 S R x 5 3 b O C 3 4 N E J B i 8 I L H L x T J u / r m Q 6 T f 6 V M K D U B b t Z I z U 6 Y b 9 X s 2 B A k Q X K / N b o U v H q 1 1 8 J G T i h P R + n z 5 k j H h l u A S v s 7 6 b + G t g O l r C S k w 3 t e e f s H m M j l K l r o I X T o R R x g 4 u j j 1 B Q 9 t B o a Z P e m f 0 b y J y u J 9 0 6 v Q A 0 n F 5 n r H Q 9 7 n M f r m D Z C K F i + 9 O 4 P K v p + V 4 y n H r 8 j z W U 3 W 7 f / d i h t y u Z C p 7 p r 0 8 D Y 4 d o Q i X J Y K K 2 O H s a G Q G Z 9 Q G / A G 4 C x 7 Y m i Y Y p 3 m b o Q k J 6 A c x Q d M g W i F W R D l X U d d f F W l 6 + b / 9 F H / 2 v 3 y p P 1 a P q R K N b G 1 D 3 T b / V 2 k U k c Y S Q j 1 + 7 K z G 8 O C z D b z 0 D / 3 I i W Q 2 n s O 8 a v 7 l P / P l 0 / m D o 3 n 7 + S u M t t 1 a K + F x v H t f v m d F 0 M U e 4 f L V O i 7 F Z A m v T 8 a U q c m O P 4 M B u V P A U o Z c S Y S W X K f Z m 5 x N y / P 5 e 4 V g 4 v w X y n m c t P T g f / t T J / 7 X l y s i A O V x W b v Z o g X v / o s l / P K / X 8 G K K K 7 M W h 2 O c A 1 u 9 G K g Y 4 p K N 7 h s D V z 5 x W k s 3 o s h F d M z M D p x / / N l T F 3 p w c T U 2 K 7 Q 2 w / K R 9 Z / 0 s G Q 5 7 C 8 I 3 T 2 4 D 4 W h + H Y E Y o 1 N m z U 3 2 N 9 S a X + m M F O q 5 n a C k K n W 5 G b 4 v b e C J L P O r S b F Z F P Z F A N 7 S D t n F H O c q 3 p S 3 k d F V l M e Z U 4 y 5 J 3 r 7 U 1 h a 4 q 0 j p X T Q r J V h C w j 6 B o 3 U Z m W 8 N g y K 1 M T 0 e P H c V a R s 5 B Q 5 e M J q g F J / j V y T w C 7 r 2 k Y M F a S B Z 3 Z 8 N H A 9 Q U 8 W w Q q / H 9 U 6 v 4 H m f 7 M 7 g 6 W k Z n D i i z 3 p k V Y Y B l F s x 4 u D j Y n c C s a u X m t 7 H q O F r V a a + o S C U J V C g W U K n K s S r l c W s 5 I 7 6 h W A r + N a Q K e Q x f G 8 C V S x f w 5 n / 0 u t o U 5 6 G Y u X d H v Q / R d 8 m P 1 E 4 B 5 3 8 + i p W v K r i 3 s b e U p R O / l c + l D 9 p z s g f B a A D L M 1 t K I K q W Y f L v / p e z e O n 1 U f X d j g T 5 T t X S E T S O v F 3 o d E A l z R L P u h d 6 7 A i l u e 7 j 5 s I Y P m j 2 X T D D x r I / a 3 t H I U 6 + 6 w b j B H j C f i H Y M K K 2 M 4 i V l / C v / + u z u D p i x R + d c c I Z c i G 7 k B e S r q o e F f G c L u 1 s s i i 9 t p A q 2 6 j U 0 3 C U w u h 7 S a S 2 L J B 0 T Z / I w W h 7 J 5 m I c i O F 7 e o D W Z A e p E W T d o I 9 F t h i i z 0 J n h V 8 j w e b f l X c N h g Q H 0 e 0 i 3 G 5 P F x W W R E M P r A n H m + z 7 E J B / r C 0 n K X k q Z k U q o U a H A E H s k K U R 9 s O V W J x U 9 6 z z 6 s v C 5 q 1 D j G d q z k O R f M g m b X j 3 z + w Y z s 9 j L W s m O L y m N 3 u U M e h X n D K I q / h p Y t n 0 O u q 4 r V R M d f l c Z e 3 h K 8 / n k P P g B O W 2 Q d H G m T H z A 4 2 s e G W w 8 h U L 5 J J 8 a k Z J p R / t A i I b i b 3 e 8 1 K W 6 Y 6 m f f Z j I L C g 5 D b K q j + 5 w Y o h L g B / b R n y f r P / 7 P / 5 n 9 o X v / e M d m T x o A n L N L P q X q 5 8 Z h R 4 h s b q i z + Y 9 0 N J 2 Q Q h U Q O d k 8 r P J q o P p Y 1 U 1 c a h 1 E 9 d R J M 8 N l 6 4 B e f 7 I 9 f H c a p E 0 7 Y 4 Y I l W B H T L g t X t R e W V A m l T A G F r Z J e 6 S k L s Z F 2 i q P t w O 3 1 H i w k P O I / + D E f t 2 M s m h H t 4 F Z p S V y o l V I Z R S 0 m 5 p E d m c w E Y q b G H d 8 l U k J O l p g b j j R n w f I 2 o 1 Q n T E P C 2 K e B 0 p f + j L v P B V f E p U o c e I w c Q S e S c w u 4 I K Q Z C d V V W X 9 M y M Z s / U g 2 A 1 + / D z b N i a W U J h p e 1 6 w B T 1 z I H E C l o v t c D B B p t r q c M w 3 V Z B b D r p D 4 I w k M T o U Q q n l g a W i i m R 1 w R N 1 I F I 5 2 b L h n R 9 M z v Z R D Z E i E W 6 W i u g 4 F I 3 4 U Y y U 5 9 + 1 a 3 v i 9 X D d 3 N h x q U z p s 6 k V y E P K r e b h 6 2 o U 4 i y H p Q + 5 n T X T D s Q q b 0 0 w i e X Z q D 1 T + H R v p m 9 G w y A I X C W u x W V S X G 6 M x h x n U N r a d C N z 9 7 t 0 K 2 l R t Q U 0 E J J i P l x e / i X O l d P 8 p o 7 Q X q 3 m r j Z J 8 u i w y M W v 0 5 i w N 7 M y u I 5 / x I n g u B 7 + 9 T 8 i 1 g U 8 f j s M q J q H d 7 c K Z w T R K j Q Q e L E 2 L X / f 9 N V N R + 0 h 9 L Y l K v 5 A + K J t 4 u u o 9 a N i q c k w d K j 3 I G H v a i Z U v 1 l G 1 e h E 5 a c H t W A 8 u e R L w D d j l i N h x e y 0 p m m 4 H 6 + n z Q q 4 S X i p s i I k U R i 6 X h 5 e T 7 s U U L p f E V P y 7 j / A v b r V b D e / / p + f h n X R i 6 / c J + F 9 v 4 M u F y d 3 0 p g F / T d U V 7 Q f + n q n G D M Z P D m P x 8 T p G J / p h d e r P r 2 S q q O Q r 8 M i 5 T s 2 l E Z w U / 6 d d h i J f y c F j k + / T c X 8 n u B H M 3 n r d n r f f V k I 3 H B s N N S 0 m S s 1 x X y 1 0 l g p 4 t K i c y A 7 J I D + 2 o d W Q m c m h M r g h m s w O n 0 N 3 / k k U a g u W d d h F u 8 S q D 1 X + H X s 8 G E P Z E t U n s s h 2 V F Y 0 M y L 0 o d d 6 r R S D I G 4 t r N o x G / f z A z 0 i D b f F J A o P 2 1 F P i E 5 z B 9 H b M 4 u 1 1 J j 4 F l Z s J B 2 I 7 z i g O Q N d z Z D v E q + M b u N 0 X w 3 h 0 D 3 Y G 3 0 q D S e 7 m F V D y / g b n I 2 g a F E f 4 o 0 H 0 B p e M a W s 8 G 5 X 0 A h m 5 X d 6 x D f J q e Y l X J i Z 5 a x o O / E t z 2 4 i O d 9 A J D q H q H 8 A 4 j 0 h I 9 o g I / 6 r 3 7 0 j I k Z D j 3 8 O B c 8 U b M s p r G x s I L 1 W F W 2 S V 4 1 W B s b C + D 8 / a a 9 z m n S m 4 C 7 5 U T 4 h v p E 9 i m i g s W u S v T Z W F s 3 f X Q N Q 6 / o d o n V i m 9 h Y 3 c T p l 0 8 o L b v 2 0 Q Y 8 A + L P i o b i u S Z c Y V k H z c O v 9 h z l H 8 + H P E O F w h 3 + 7 m Q x o I m m N s z K T r D j F r c d j o J j o 6 F e m 5 p V J o b X M o C S O P x O K z W E R S V a q k s 1 i 5 B 7 F I V q C W V t R b T K W f 2 F A p K J Q Y h c c R t F k a J R u / 5 Y v P o I E d t p I R c 1 n i w w L d i s b d K P W q o 2 L 5 q r 1 T P C D P Y n t 2 z 5 4 Z Y T 9 + D z J Z x 9 f U x p M 4 g J y J P 4 Y M u J 9 a Z k Z R T s s C b 2 p 4 c f 4 t H q m e a t 5 w 9 O C n x 5 S A 8 8 s G L V E d S F g n F y + V v Z b Z c Z D / 6 G v s G a w p w q r H R r e q v i S k 1 M a N F Q d P i 5 G H P 5 D N w u L 1 Y y N 1 G t 1 J F b 8 G N 8 e k R V K 7 s d f i z d F Z P u J S + s 4 h c 5 R Q s w T k C Z 8 u j G K t L V H S T X c x g 6 E 8 L L F y / h d 1 8 X 4 N 1 5 L O / n g d N p x 3 / + d 1 u o O m z 4 n / 7 5 a U S D w a 7 p P l d H y k i t b C B b 3 0 F l 1 Y P p U 7 1 K G 9 F U z S 7 n 4 B v t 7 j 9 3 Q 2 5 d N O m g B x k x H / 1 d s t J Z E q 8 C E v u Q j h k o R g 7 i Q T h 4 F f y B c K a / A p 8 2 C I + l T 8 y 9 + 9 j J z 2 M m l l H + 0 n r 2 P n z 2 H v R 6 p p F t r K A 2 J 9 J T T D Q D j A g S N b H 5 v a 7 e X T I R x t Q O 9 i L n H g k X j g p x N 0 E y 0 d T r B p c Q L 7 e p b 2 h G R t x q s b A X O h 3 X T x b F h y r H 8 a t T B V w 6 c U s k 6 e G H c X G z 1 W / v V G 8 V A 4 H 9 R 6 s 8 S z 3 U d s 6 q I m R E p c s c J B 4 L b i W w 4 r g m J h u l M T v l M h G Y o N m a x b K 6 b m j a n c o D L G f 0 7 Y W 6 z Y P A y S z 8 Q T + 0 b f H B P G 6 c f m 0 Y F U 1 M X v k 8 I + i 2 v R m H F h A t 2 T c N 1 + W / D 2 f k P D a X E n j j p I b X f v U y L r 5 5 E i 7 x 8 b b L V S S y R f z V v 1 5 V Q Z R O + I o p e O T 7 + i p i G Y j g G j 4 b g G / E u 1 v a 7 h G f a j / Q z D N j P a 0 p M h U 2 C 4 p M D F i V x F 8 2 k H i Q 2 o 3 u 7 Q f m S L L s 5 T B 8 7 4 T i q R t R C Z 0 a Y r W H y h R 5 t H k F i 4 k e k Y z 3 M B G 8 J i d Y U y c 1 Z D 2 B 0 B m / L I z W z j 2 J W N w Q / 8 D d r p L 1 C R n 6 o m W / c Z p 1 p X p K + R A E / S V C J 1 2 L Z A Z Y k u F o O r 0 2 p 0 V p K R 0 W v D 1 Z h e a w Y j 2 3 g 9 t z l 7 u 8 e i / 4 H E b h e J m N W X G + 3 4 5 f y g L t J h C Z b X 6 q t 3 u Y + z C Q V N 7 B 1 m J j r l y 2 z P Z m f Y p A f g 4 w E E 1 F 8 5 j N a U K a 7 q c 6 L a x p O i P f s 7 5 7 3 E Y C r 2 B c j j / h 1 M r q O o M B o V N B R b r 0 R g I R z w h C o b D a a F 9 f 2 E G 4 1 4 f 6 Z i + 2 a 1 G x H C x Y L f h w t z S I G x s B p O t L 8 u 4 V D E + M w + f U 4 L Z b 8 E U u A 2 s i i 8 H 7 a 7 C W 9 d 8 c d s n i v U B T X m 8 D N j D Y h 4 2 l 9 o k Z x R 3 9 / K 3 l d C F A G G a k x 9 6 u g V h x z O N / P a e b / h Q m z q B T / P C C G p L d 1 q / v g J P J f b r D o p T f u 8 l n s 1 b x x g R n K r n U S a Z p x k W h W W q Y 6 P 0 M P j E 5 A o 5 B Z a 6 x e y g j V L l V U d / D e k i a I V 1 b c 7 q 3 e S I 8 z R I G J e y a t x l g 2 B 9 c W N R e n M R u 9 O A j a C b Y R H t u P i 6 h W M 3 g 5 P l J R f x c M Q u 3 0 4 3 3 n x z 8 v g Q D B Z R u N Y g 5 1 d S Y h m l k 4 K s 1 B 2 K m X g Y E N 2 I j 3 i L m Y 4 f v 3 X T i V 9 N F 1 E s 1 1 U y f x 9 I q f u c b J 2 J y H A J t + Y r 0 G x m E 4 X G 3 V S n 9 9 / o J s c K c E H J H D S y w 1 G 1 t k d N q v i J + j G 4 G 0 U z c W U 1 g c c G B V H 9 r 2 k U n 3 j w h Q m g l i i y 3 r c w H o Q m 3 k K v X X o c r m Y L / v A 3 J e F Z V R N e z L t F S f k R 6 9 c T l l e w y R r y j l G 9 H B r N P M r N p h E 6 2 N m + r + a r 6 T W z p z O P V k C f R N 9 s P T M 8 6 K B v 9 e w 9 K 1 B u a a C O X O K Z M 9 b m B s j W B X M E m P p P 4 L / Y c J g I n V a C A s P v 0 H 2 I 4 m L H y Q / j c r d 5 r 5 s n p 9 K k Y X u d Q N Q Y m 6 E O Q l N R u L B Q 0 9 p A Y l r d Z O H j A i n R t U Z 7 b X A y y 6 P k 5 6 z d F Y k 5 o c P b m s X o 3 h + h A E K m 1 H X y x p T f / P z P y E D v p v Q u I 2 m c q W l e 5 c 1 U T m Q i u I 3 Z l o j 9 H 2 T n o r + u O r y n a 9 d Z k C R G 3 B X P P U E o Q D T 9 B b Z 0 T I R w q e 7 0 3 t L r r J / G 3 F 0 W A c D O 3 2 N i R Y y L a R X 4 / s x z M Z C F I t K q W Q b E s x H P U Y a + 2 N j 6 J X Q L K s X p 8 c x X r G E D G f 3 C m w X L C o z a v u 5 G J q L o d K H s d u P C K U 9 Y G x A 8 r o u + c D x N T Q 2 J m O s W k 3 M H s N 2 s Y H Z s U c o i p F n S p H E p D K 3 R / V x 2 s y y q K q V r b y s E R 0 A U B t x F o R j J y y M C E M i k P e B P u 6 a 1 0 9 M g w 4 9 h E + R g 9 i u f G 4 X f M K D I 5 r E X s Z C d 2 c 8 l o 9 2 Y 2 s n g g J 6 6 c B T Z n M v D 5 w n K Q H S p x N Z 8 v o J A n W c T 0 m I l j 4 e G a m J C b C P r F 3 r f K 8 2 T h M F O C H Y e K 9 Z h 6 H i N h d N I Z F i Y M M h X k v e a / T K F g W 8 b Q y V 7 x O d w I O M P w 9 9 h w 5 3 4 M + b U q 8 o G o + F B F e G x u L M Z b R D Y a m 1 B D G t H C V t S w B a P x i 0 F s 9 j a n q U e Q h D Q v m I b D d J 1 u P k Y 3 D P p r K j N i x B d U Z C o l S m I K c w v A C J M 3 F J k 8 4 l P S Z 9 J J J i b h a g 7 W o J w B M Q V p K l f F r y T h K m L 6 5 c t 1 D P n O I r 2 S Q D 2 U l P v E m l B z t V q r j k G Z R r a C F e v + 2 R 1 P g z 5 f X d U 4 O R x 2 p E R D D Q / p w o s k 9 P q 8 6 B 9 l B L i O L S G b e L d q b V j F B N + H o 2 2 4 u 2 n H x E h L K D D X b 4 / / d M D 7 f D R 3 c A j 9 W D a 6 n O 7 7 C D N b 7 6 j r / / L v b m A l J k 6 u z Y L / 4 0 9 G c P L S M L b n l + H 3 9 8 L Z 4 0 I + I 9 J T 7 H e 3 V 3 6 o / B L + G O P A M u B Q L 9 m x K O T y i P Q s 2 b Y x f E I 0 m i u v C M a N w q W Z N T i K f d j O z I k 5 E Z W T 6 E Q 2 n c L A S + J 3 V X x w + a z 4 f I H d b x g F s + D l s S V 8 s z y K 8 d w M J i 8 O q e j e m i z 4 x V Q F J y M 2 h H x Z V O o 5 p R W f B g w d 0 5 y w W + s I y U 9 h w Z 9 R u W w E G / i 7 D O e / G 5 j U y T b O 9 N M M s A T d X P J N H 0 k n Q + u + l G j x o P i n j 2 N 5 D I a 2 4 b e O N 5 u D b s J v m U R p Q + y z g Y z q V U g f t x O x l T R m H 9 S R M Y 3 s + b Y w o p a F X E n N 4 b W J N t S / e / v i p x n H z B E 1 e V D + M V p X F y G g i Y 9 W L Y j g E 9 L 5 J 3 w q k 9 w M D h p g 6 J 1 9 z z s 3 i I u x 4 p 5 N X o I b v I d t 8 n Z Q 8 3 i A Z C p V a v i v / q / f Y W k 7 o x Z F T Y 4 c W y N z H Y Q m o 3 D 1 u p C 4 n 4 T d 2 y Q T I Y + Z p R T N L M 1 Z w 6 l L E x i 5 5 M K J 8 y P K b J h 7 b x v 5 b E E N 0 5 q Y H M H w O S c u v 3 M O Q 2 e 8 G J g M Y v r l M S Q / z O P z D a 8 6 g M x v O z f + l X p P j 5 g E N v H v p i 6 N C P F y e P j J h m i G C t 4 Y 0 / T m K n J S u 7 U d O w j 8 X U a W e a W m q d 5 w T E 8 y w E J F 4 i A y E U Z P d I O A B M l k z n t T P q B o I W o f L t B 6 o 6 z I R E x H H X B b x p U g 0 h p i C t Y j q J b y 8 A 3 5 9 e C P a D U i X 9 + U 1 9 X E 7 9 t A O p F D b L G M 7 E Q r F / J 5 g F F L b v 7 S A j E K P M 1 k K m z p m e s M s L q M Q I E c Q p p s 9 K m p d d g v I n Q q 0 E a m l P h Q h H F E O s n E c L w r u p d M P I T s 2 3 c Y j i W h i L + 5 0 d 5 e K u j i K M e T + H p t D d a a n r h Z G l s V Y + 3 g r G 7 7 7 s T 3 V i L r q b d O w C a + G 0 F H V G s e c M 7 f r S Q r + O q T u w h d t u P d 6 b w y O V 8 d K 6 l 9 r y s n H u K z 2 R F U x T l n 6 X Y g 5 M e Z t w b E L E l j / q E + t s Y 8 w / c g t J Y 4 M 9 O D i D U H f D G A Q Q 0 z 1 k x w f R x P 4 d H W 4 f s f B y H 5 u D 1 r 2 y v k s L O d t D h O H J B t E I 5 E o v V D Q W T T x K + z 9 4 r p r f t E 3 C i n n 5 X L Z h C b q + H R Z 5 s o L G e x 9 i C B 0 V f s G I 8 8 f a j / M N w R P 5 B m 3 u K d j q a m 8 n X d f c y z 5 D a A + M 6 H H + 5 d B K f 0 3 1 M r V Z F e y A p Z x Z X Y K i G + H E c p V V Z B r 2 7 g I T L J p X 1 x L E 0 + 4 n / 8 f z 5 B t q B L 5 n / 5 n 1 i R 1 9 5 V 1 4 m w J 4 5 Q / R H 6 b a e U / X z g B p / 8 u r R I J U Z u W J H J u a g G g c z I z L M f t l c 5 5 g 8 + 2 s T E m e C e g 7 t e W M T 9 Z X 0 P j F Y U A w m X R 0 q w i F 9 G 3 P 9 y T h a X Q y X w c n + M U p 1 g C h D 7 f L N 5 P s W o m X B M i 7 o x p 7 8 n i U S z j 6 F Z T j T M y W J / 1 t E 2 7 F b 0 y + m S I q 7 K a z S Z f U S i 9 h i 5 Z S + q 4 n / O V S f Q H 3 u E k G c C u U I S v d M 2 e A I e 9 V h m M w + L m F O R Y S G Z G M 4 8 o F z k y d q s e J 8 l L H x S x 8 W r p 5 H V a r i 1 c k h D l K f E s A g X l r m Q 8 E / u z + L U O V M q G n 9 Y + 0 8 6 F J w k + e W S X U x / O Q / M P Z T T o J I q T A x g M I i + a + d 7 c 0 r h U T o h H V t C E W P R W y I h 9 b 4 O h k 9 l 4 H R f G i M h O 4 o 7 3 e 1 d I r u S U 5 u B B L M l z N k V Z u R W 8 v C O 6 I s l W 1 u X 1 9 n R N x a R R a n b 7 c t J D U + 2 9 m 4 k D g W q c D u L m A y 1 T I G H X 8 0 J G Y d 2 2 1 a x n x 9 n T M V l A U e s p 9 R 9 B A e 2 l R p J b M b P 4 6 x p z y l W Z M 6 g V 3 6 3 f v u T B S u K l W f T U C S o c X K L C V k o Y S e q t Q r m P k / A 7 o 6 L G T y C 2 Z 0 w B q J C p q b Z Z 0 Z 6 I Y P A h B 7 Q Y A S 0 i o L 8 B p 3 8 T N 9 i 3 8 P l h z E M R v r g 6 n f i q 7 U a E r n u e Y J H B b v u c t 4 U s 8 2 Z p P t y s / d F J l G A P 6 y f A / p G N v f h 5 p e B d C m F 6 0 t H N 0 l 7 x H S / J J 9 L Q 9 O Q Q x / O u E Q j 6 t c P w r H K N u 9 E q j C I i H c R S / H X d r O c D V g s M Q z 4 9 X w u V l k a C Z M G M q L O / W O t f S L 6 N Y b J l 6 9 t q f 0 p I r 0 d g 3 / Q 2 N i z q A 3 g 5 W 9 y 6 B E i U q r z v 3 Q 5 j l h 2 b z i Y U e P + 6 H 1 Z a M X d 3 u g 9 g 2 G U a + J b 3 V 5 E e s m i k k d D U V l k o j F o S j G q S A 3 F 8 P 1 a f B R n h E x m j e W x 6 Y M H C N Z / n R A S s B S e A Z G n h b n a t s S Z s q L N H 9 / Y x J m 3 x e T r L 6 G C H I Z 8 P t E z c a V B G f k 0 j h H h D L X M a d a N M Z C T r a + K p m K + o y 4 w N F s F / p 6 w + l 1 9 v q r 4 Y R b d f L V U 5 J y 1 n 5 O j 4 N x A R o S J F V 7 3 G t x W L 2 6 s O N E j x A r 4 b J j 5 e g W R g Y C e a e 4 7 W M i w 8 P R r 8 R q W l 6 r Y L A f l t 7 a O 8 W H g t B B u V 9 B n M g I R 1 G R H w b H W U A Q j f p U q Q 9 P t U 9 D t 1 i r e m d I l u 5 G H x Q P N v a O s d Q 2 B j r o p b m I y A 4 C h 8 X y N C b J l e E q D X T f x 7 t 9 + i L M X T 7 e Z S e 8 9 7 p 7 q o k f U G m J C z c v / K 0 o L c d B A U A 2 0 1 l 9 f y J e w d a + O d H w e k W A Y X t G o o i j g P y m a q N n e 7 D C Y A w 1 H h V l D z f 3 t E h o 9 Q Y S u G Z P r 9 b E 8 P m 1 Y l a c z g 4 L b C k Y U L z 0 n 2 u l E d 2 2 T E 3 O W f l i 1 X E N 8 c w n W o Y K 8 m 1 X 9 9 n Q l h Y B d N / 0 4 0 u b 2 4 h j K 1 Y P 9 X D M O i m S e 6 o t j Z i 2 A Y U s O 4 X o R 4 T F P V 2 I 9 + f Q J F n u f r t H L 8 8 K x J 9 R Q 6 B u 4 7 F m s J F 6 R E 9 N a 1 J p W w Y m e z + V a A + O h V 3 e z J + h Y M + O B x Y g e 6 9 6 B W w Z u z d t w e b K q 9 o u o I b i 5 m a k t i / 8 z i o o 4 r H Y W F g l Y b 7 Q k k s r o 4 0 2 K 8 I D x x F 8 + c Q 9 h b U r d z 0 g d 3 4 M D r T n y R n 9 m C 1 y 0 L K k I 1 K f w + P o m T r 8 6 i G x J F q Y v g v i d L P o v 9 i E R S 8 I X s T c 1 W X u I m J / J K t r D Q K 0 Z c V V w M l R Q b d N I 5 v S y m F L n P H B 7 3 W L e 5 u A V n z M r p G c m u b V y F r d W b f j 5 V E E + g 7 u B L Q F T a 4 j m 7 9 I P n u B + 1 s I D 0 X b n z o k 5 + 3 D X F O w E f 8 d X K y 7 V c e k o O I h Q 3 e A U 0 X g l K D 6 y m I B W p / i c N 8 t I i 8 b 8 v n D s C X U Q p v s + l v 8 3 Y M 3 4 M D L a 3 T / S l y L R W u A M Z J i z A g w i c e r e 6 t o 8 e g b C e v m 9 i R M c k l a t 7 1 0 U L J n g t A m f o y Z k F l P E l K 1 h I C 1 k o k n I F C j D p M r l U 7 j 9 8 S x 6 Q 2 N w O F x w B k v o n 4 h g Z u Y + n I V R w J f C w E i f 6 m B r Q J W l N 6 9 3 w i r k 6 R W y + I V R m 4 N V + C M + n B 1 o K B + O K U d m m I M U s d p 9 R K 0 v Y a P 0 B P 1 O p l Z Z k a z P w l + Z R M m + r T a B z W C A h b V q 1 r o b T 7 5 c w Z n X J o U A Y s a K v 9 k J a i h q P u I o w u C H g K M b l s c S D b h t Q X h S g 3 o N j I C m H Y s A W + A M 3 F b Y m L 5 E z r K h p n I Y I J k I J s Q W l 3 3 K 3 z L v 3 R D j 4 b 1 h Y U p T N o F k P z 5 + T j c y 8 T t y z h T N K 4 N M T N D 1 e o K 4 9 s 5 F D F 4 T z V C v Y v B E V L S u B a d O n U P o Q h z D c p t k S i X S m P s i i 8 e f x e F Z u K 1 e b 8 B W K G H 0 7 g a 0 U h k 1 e e 7 G V A R P x o K o e 0 X r F X X N 0 k k m g m R K P k 6 p 6 x w N l O S x q D O M z v K O h k q Y z a 7 k 5 b X y X o 2 W H 0 Z Q 0 P A 9 n 9 x Z w P R 5 0 e a i d U k m a i I z q M F Y 3 G j A Z D 3 / o P F C E W o g e E 9 O n n 7 i X h p 4 L L d P I V Q b B 8 5 s q k V C U q X W d 5 B b K y J V X V D P I 7 j f Y p x w Z 9 i h y N I 5 Y I 3 g c 6 w e v Y s R t Z i B s t j r 3 G g 0 w 6 Y 1 c G l Y z 3 h O F f a u F t V J q b 4 m 1 y j z 2 3 0 I o 2 L W 6 r b A Z x l G a L z 9 9 U F t Q v k y 1 J i c N t 4 j m u b U z y J w c e N Y v p t 7 J 4 m B h 5 u o u p 1 Y P j + A u r P d D 8 t V L H h z Q o + O 7 Q d m j L P w z l b 2 I 2 S d R t j l Q r G x J d 9 W X x I B Z h e I g E i J t u K E Q j P i 5 Q 1 Y y y F 9 A 7 V p I j K V y Q A J 6 h J f 1 c g f J J 7 b A I h j j h e G U J q l K u Y V G 1 3 q X 7 l U 2 1 K k 0 M T X Y R E h Q V J F h g Z h H S y K F P W r 6 B 9 z t R o 7 b r V Q c j V 9 I L X f O t Q 1 N Y i m i 8 N B P W J B X R N N p p 7 P L A 0 3 a h 1 d Y N m v 4 K s V n S h G 8 0 i j J I T g h n J Z / D P 9 u u 7 o l 8 W / q z W f k 2 1 s o B z T + 2 V k s / r W g A F m J D C s T o 2 Z W c 4 h M O 5 X P l y s 5 z J e s W y h 0 B P C x p n 9 w 8 B U r g x i 3 N u 0 K 9 + t e W / z b w u e Q b e K j n J 7 g c K E m p k 1 U w R N Y m Z R 8 D i 6 L D o x 6 C v x f S K O A X m c A Q / 9 P 3 5 f s y b T M y / a P y 8 i g u r H g B e G U H U x R 2 a 3 3 2 7 e a p k Q F U f 7 L j o T X d k j w m U N o e B Z V 6 k o 3 K B l m r 6 7 r p M o V Z 1 X 6 T d m M O w 7 8 8 0 K R k 4 P i u T O w 2 Z 1 q d Z i d 9 f F 7 b V s 4 / W J o u o E y 2 x j t f F n g t F V i F n r B v S o l x 6 w 4 K I j 2 E W J g Q u C 3 W 1 Z q s 5 s 9 1 y 8 Z U 4 W x T z N 1 b e a c 3 z L 8 D c 3 r e 0 e P X P k q 8 b R 9 1 N Y Z e q z j O C B a i u 8 v 8 3 l H X G r X o i p R 1 n 5 f r q 2 q 2 S Z h a D J 9 x g S f 4 n 7 V 3 J n T U M i P 4 d i r o j e f g 7 u r i n N x F 7 w 7 q a A S t Q e q d c Z n 8 d G K 5 x R t d o c p P B D x w t D q E 4 M + s + p W q j 9 8 u a 4 o A P W 1 h A 0 h s e Z E F k W r d W Y i c C R j S K 3 m t N v i 0 n I Q j O 7 x Y 6 t m X W s r 9 Z V z c s 3 a w 4 x L c u q W x L B N s s s 2 D N Z g 8 q P O i y C Z f h O r D 0 y Q L O T W o A m 0 + S F H p X h X p D F 2 W h U V F 8 M T l 2 s b L e k O q O J z + K H s G M s v 2 M 3 M E u D 0 A n A v n S 6 G Z x 6 k k L F l Z L P s y M f T 6 v v y f F X Y c e 0 m J c l r C y v K M L x u 5 N w B L U X 6 8 p s 4 i 8 m i j n k x e w k P p l 3 4 v r S s 2 V 7 v I h 4 Y Q l l F w 3 S L Y V o P z A Y w R S l w p a Y N 9 N b K F Z z s E W s s P t t s u A 0 I V E R O + F B R E 8 M I u y p q p 7 e T E o 1 F n G p n k F + N 4 G 1 t U J p X j 0 0 5 d r R S T 8 I l a Y Z y G J J A 4 l K H L P f r A u R K O m j y h w t l j N o R N v L 5 H 8 5 3 X r N U U H t c K a v e / W v k R p l B j V m 8 G Q Q H q u u c X L 2 l i Y n 8 R g R b B Q c 8 I w b v 1 m X L h 5 L L 7 Z y F t y Y n c a t 5 a g a 7 / N j i e y Z 8 U I Q a q r 3 E w w y I N E 8 e Q Q n j C f u 6 5 E q m h 4 t M H 1 o T X W Y Z V E h z a 1 y r a y C E U R g K o C A b Q L V w A 6 c b t e u 9 u i / Y M X V U Q t K m w W E T Z 1 p D R R L Q X y x v P 8 C o c / y w a x T C N h d G h t m n 5 G s y 2 Y j B g Y 8 I x g + F V F a i w S t F W t w 2 t 2 7 i / p Z o G 8 4 A x t Z 3 S R O F d n w R r R g P a F M Q A 5 + I 3 n M o D D g M Z t L i A + 3 p n e 9 1 T K t 3 8 z c P f 6 S j b V N e N z G X o 9 F v W 4 5 N o S Z j e H m r / z x 4 t g T a q L n c x X Z 8 z p j c r J a m o H p P Z E L I d X Z i D 9 D Z U 7 L K W c Z P C N s b L L C J i w k j L W i 2 + 8 0 c S h l q z s 1 h G 3 t P f + Y d V 3 N 1 M Q 0 t O 7 u U d F R Z 4 b E d l Y v X q s f 4 l e z h 8 I H T w L q e x D c F F Z / 6 4 v q e x g o p 9 l n v b a 7 o E m 2 c C S E O 7 9 f R D V b g S Z r O N f Y U v s 4 h 2 m 8 / f D F k h M e R w P r y T 7 V h Z f m 6 y d z Y d x Y G F B a t y b f 9 a O Z q N I i L G D M l F m 5 7 M a T 1 X P w i I m 7 7 Q 4 g L 6 S K D o 2 i X M m j U M g 1 o 5 U W h I O 9 y g d l Z y j C C q + 8 x 4 / D R z o M x 3 5 j d y x y A w 5 b A f l y C G v J i 8 1 7 g b M D D z A U m F B Z 4 v 7 J 9 t 4 O 5 k T Y z J w 8 f m J v 7 w d O D G d N F V G u M u V G T E i r h o W F G s b G r d g q 7 O D e i r 4 / d V R w o Z p z v l h H d W H i N n q s Z 0 U z x J B v 7 M C x N g z / 6 N 7 v E 1 + I i 5 9 i h z a c F 1 O s X 0 X 5 9 M B E a T f Y w T 0 v J o 1 + l 2 B R 3 1 w i j w v 9 D l h s C Z S X b Q i M B c B e C 5 Z m k m F y M 4 N Q v 0 + V V z D 6 q G k i z L p s e v 8 Y c e y P A s l E m M l E 0 4 9 k I v Q s c R 3 Z 2 q p q z G K Q i e 2 h u p G J I J k q W V 1 D l H P i I 1 m S a u 9 p f E I P h z 8 t m Q i a a y / 1 t / w V h t r d 1 X N I i 6 Z h e T m 1 l H v Q i 2 R B U 5 n c i V V d w j O q F 5 m I o D y 0 j P y G L u k Z l C B I p l x 9 W 2 m z T j J x Y k Y 3 c O D C s + L r N T s s D T 8 W E g 0 s b P d h 2 R G l C l V k y m / m k c / l 4 d C 4 k d v Y T c c 6 P 9 h 9 S s a P E c e a U P 2 B B 8 1 r 7 R i J L D a v y Q + w a 6 r 5 f b X E v D M X n M 1 N 0 + x C R 3 u o L m D T l / x G E T t b 7 H o k C z p V Q T J v w 9 n + Z 1 u Q f f 6 a E F 0 3 9 7 i R S T P x s y W H c v 6 5 Z x Z 7 X E c q v w B 7 m m U R P l g G s k j W 5 0 U T 6 T m H n D g S X 9 H 3 q a y m n D q v R h N L 3 0 M z 8 N J A Q d U 0 d Q P N u 2 + D t J i q Y Z c d q y m b i m A y + Z i o 9 8 b x 1 c c P R S M J u U Q I X B g q o N c v G m 0 n g L F w 9 8 D H j w 3 H m l D p g h 6 S 5 R 6 U G a d 6 2 v d i 7 O L 3 2 J x 2 O K p B J T n r p T p 8 s m C P A q t Y f Y U Y W 3 5 U k U i t 8 9 W 4 u 6 E v I I 6 G e R q w B N 3 I C u f + S 9 S j V 9 8 y v E z t 5 4 7 7 E f D 3 w 9 m n C R n m 5 B P F n I M b R r N O o l I t q d o p P m a G s 9 G e P d / n K 0 O r d 0 8 C f R 4 2 v E V W x s + n S q r g r h D T A x Q + b Q Q j J 3 t V T z y G 9 v u 8 F l w c 4 O z d E k 7 2 1 P b V m D 8 m H G t C 9 f h n 1 d 9 K r R V p u j K 6 1 7 x g a T a h 2 a z I p u K q Q c d R o Y n 5 Y m 0 w H a m O U I C j R I F r Y x Y x N R v P V I N k 4 N p w C S 8 P t D T d p 8 s u h K a D K m u i A v p J Q 4 h a T 8 n f A d F e I U V o B i / c f U V w s E F Q G 1 e m o I H f L 7 T M P b + r o U z B j c T e s P f z w t 1 1 O w r N I G A l 0 4 q i j o w P I V N M i w m r h 8 2 L j T h y F Z 1 I R h D m x 4 x j f Q S W 4 5 c x u / 2 W + m s g 5 G 7 t + R j Y j c p p N e Q y 7 R 1 G D 0 N + s w B v j 0 V l C L i i r U V r m G 5 m v D p W x L v T h S N p r v u x B t 6 b d e P D O S c W E z a M R p L 4 P N 2 D 1 W 9 2 U H x s g 7 X q F B O z i k q u C q 2 i m 2 h + b R i 9 v S N I N j d c z e 3 H m n 1 K F D w 2 / c b z n M F L 8 C i a R c h X K w 7 8 f t 6 p B I G R L M x x q 8 W y Z k p p E l J p C / h Y n s d 5 V T 9 2 H D t C n V B T 3 O W L W f Q T a O T u E V o z M Z Z g a N y A 0 R g f o l E G R l p l 5 k d C R B M N l U N C f J t k d V 7 l 6 G 1 l t L b u o E y E Z R 9 z 5 u y t p 2 1 4 Z 6 q I U 7 0 H m z f Z I r v f U r t a V J + I x 5 t h F c Z + 4 B 6 B / 2 Q I m U Z Z t Q O 2 e 4 V c D q s y C y v 1 O p y B O t y 5 S T z e 0 Z A t N 9 T Q s c 7 i Q l b i M u z + b T R o N / C I G 6 I i 6 C 7 j 3 N h D 9 R n v i 1 D g G C E D 4 b A D 8 W X d J G X K U t R 6 F i + b J i R e G y u r g W U / R h w / Q k V q e O c E + x X s X S x s q m G g W G 9 l N 1 d y F b C k v L B e A g s G n w b J n R R c J + q o i / l 0 c + 4 l 1 T v g z r q u q V 4 b 1 0 k T d D d w f 1 0 n r R q 3 K d I 6 G t z E W G i v F j P D 6 6 i 3 V c 2 y t J r g B v C N x Z D a H 7 q z Y R f H X 7 / f q T m Q y U X w c E 3 D U H g H + U K v f N 7 e z 2 A N F s M W 3 y V S B Q e + m j + r 0 q z G I i v Q 7 B a U O O 9 G Y H f b k F h q C T c m 0 f q c + m 2 2 9 H q 4 a V O z g p l t 8 m P D s d q H e m u y o D Y k 2 Z t u P 7 x y 4 q u 2 6 R t E b r 0 A d 6 9 z t w O o M c a G A Q Y j T 2 0 / L D 5 a g 2 8 q h c K c h g 3 X R e U H v D W V F K 2 k m 4 H v P 3 G r v S V q K F o 9 5 r y 4 Y i 2 O u x t e 5 I v B I 2 k L 9 h w 3 x l Z 2 g q / m i Z i M l j E V q a t 6 r Z t z 5 9 V j Z j A s T 3 M 0 L w r h 0 4 X u 7 / V d g J 8 b c S e R n 6 m j V M o g V 3 M i c i k h R 5 c 5 k + P y / W 1 q 4 / z L Z g c n Y k o 0 K U l F I c c M E j 6 X W M 4 t 4 P F a 9 w r f F x 3 H h l A 0 8 Z y 2 G g q V 9 o h e J 7 i w O 9 G t T Z a B d G 1 Z T v j + e 0 p b 6 R l Y F 6 P w D X t h 8 V Z Q s i X Q O c d 3 Z s u G x W T L d + N w u H F Z K E b 7 M C J W X s d X i 9 1 n T X W C W s 7 c X v n d q R I + F K 0 1 2 T + L q c C w + j 2 b 1 S e 4 u 9 j a e z N w d e o + Q t o J v C / E N C f p / i F A e c U 9 r p 1 i E g P y 9 b 0 + P x o W 8 Q F h l + 9 S R a b o a G t 7 9 u 5 U Q T W c o f + l M W x o A r c B P p / V 5 1 T 9 k H C w + P 4 D 4 m 0 x 8 3 b J R F W w z 2 U n P 6 c W s n H R i w d r b f e Z L 2 y W w h q k z v s J 9 u m r b 1 q R d + b h j D h g t 3 n 2 k I m Y 7 q v i 5 y c L e E u + I 9 E t e 9 s r p p r z i G H 2 z l 7 l J B M x 4 R 9 W f y k c n t w a V 7 3 5 z B i L Z M D m K P l G 7 L m R i c O t j z L 3 i O B 2 F A m z u N M n P m A Q D x / c V W R i l v n v 5 7 3 q M S M R d y R Y w 8 y 2 H f M x O 8 o 1 1 n 3 p W t i 4 l M R k n x 5 o L 1 z 8 I e B Y E I o H W N u v x s A E r 3 N b H P V Y 8 5 Y O z n x i I 5 F i X F 8 U 5 i I / g u k + R s X s 7 T X 7 b i Q q P Z t V / b L r w y V U G h X 8 7 p E T 7 K V A s u X T B c z c n 8 f j u y 3 y M s / B Y a 1 g r G c Z S 3 E r 3 n v U M r f i D 5 O q 5 9 2 1 y f Z R m A b c 9 u 6 b n k x N O t v X C q 1 / Y D I H 3 7 z m x H Z G P z 0 8 M v T F T k X t 8 l v s + H R G J 9 7 T g H 3 P z T A O 9 5 M d j l U 9 n J 0 M C F l M o c b 7 m 0 7 E 1 9 0 q F / D T 2 R F l 8 r I p J Y n E 7 0 p i 0 f e k 2 X d 9 0 a 8 C K 7 w w 6 k k T m j V r 4 S N M Z 3 / R c C x M v t c n Z N F b / C p E q 0 B t 1 A V T / R + r v 5 P N I W B m M D u a z d 9 Z p s F R J Q 1 r T R F N r c Y O x O 7 F V d 9 r m n n p 4 i b m b 2 a V j + 8 U g r F D a v 9 w n 2 g 9 p u J a h F g z 8 n 3 s m D 6 n m y d r K S v 6 A w V 8 O O P H x a E K G n N b 6 L 3 Q K v X m A u v 2 7 U / L A j t K S 2 U u Q I b Z m 8 k J C G 9 u 4 8 p b r X Z e r M f 6 S B b l f u D P p Y 8 1 3 V s B J 7 M Q f C 8 G Q A h O R 2 R j f Q 6 5 W 5 b f w s + y i r n N Z N l O h N x 1 X B k R v + + J R 5 E k v p T H r Z I + Y c O + + h D D F 6 b b o q H M D n l 7 s q Q i s M Z M r v f l c 8 0 h / x 8 6 v v d G l y G 3 S L J q A m v i 2 D P l Z T 9 k 0 j H Y q o / U x I y G V o H f 2 Y N k K o l C s Q C b 1 Y a V W + u w 9 1 r h C X p U k q t m s a o C R E 6 M Z 9 l B t r o h b + J C K V 1 C f W w L w f C A M q 0 c N i 8 G x m S R 9 G U x M T E G X 8 C n 9 o E q Y M G h F 1 8 l h n H l j A + P b i 6 g W M o j U Q v A s Z K C L 5 d F N C I O + W h 7 7 z p 2 O z U m 6 Z k R z + t T M Z b E 3 D M n 0 B o g k Z j m o 1 J 9 T I + P T 9 o R d D V U K X / i c Q r 3 Y i 6 U t X a T 0 Q A 7 r l 4 d L a u h B c 2 t O Z W t z p G l o + G S k M c p Z r W G y 8 N l 0 R S u 3 Y 1 Y c x a / A f o + V m s B o 0 F N h e k 5 k c I 3 6 M R 8 3 I 6 L 3 h U 5 V i E k y 6 K V x 8 q I h m a x l u j B L 8 Q X J G g V s E z l y 2 W X m o z x 4 w H w / w O M C c 2 y r v E T 8 w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DDE0144C-8A97-4A72-B8A7-2870CAD23F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B52053F-5D69-4497-932E-0A70D6E0685F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5B59DB3B-1FBF-4CC1-B1DD-2FF1051ECACA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Marathon</vt:lpstr>
      <vt:lpstr>Kommuner</vt:lpstr>
      <vt:lpstr>Kommune-bingo</vt:lpstr>
      <vt:lpstr>MT_AAR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Arentoft</dc:creator>
  <cp:lastModifiedBy>Palle Arentoft</cp:lastModifiedBy>
  <cp:lastPrinted>2018-12-24T12:16:54Z</cp:lastPrinted>
  <dcterms:created xsi:type="dcterms:W3CDTF">2016-01-04T22:47:16Z</dcterms:created>
  <dcterms:modified xsi:type="dcterms:W3CDTF">2020-01-02T08:14:50Z</dcterms:modified>
</cp:coreProperties>
</file>