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fb91e31aadc1076/Løb/"/>
    </mc:Choice>
  </mc:AlternateContent>
  <xr:revisionPtr revIDLastSave="0" documentId="8_{43CEC38F-E912-493F-94B8-8ADAC07334AC}" xr6:coauthVersionLast="41" xr6:coauthVersionMax="41" xr10:uidLastSave="{00000000-0000-0000-0000-000000000000}"/>
  <bookViews>
    <workbookView xWindow="-108" yWindow="-108" windowWidth="23256" windowHeight="12576" xr2:uid="{F17AAC4C-DBBF-47E9-962F-1F7DD1B369ED}"/>
  </bookViews>
  <sheets>
    <sheet name="PalleA" sheetId="1" r:id="rId1"/>
  </sheets>
  <definedNames>
    <definedName name="MT_AAR">PalleA!$C$5:$C$104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4" i="1" l="1"/>
  <c r="C104" i="1"/>
  <c r="G103" i="1"/>
  <c r="C103" i="1"/>
  <c r="G102" i="1"/>
  <c r="C102" i="1"/>
  <c r="G101" i="1"/>
  <c r="C101" i="1"/>
  <c r="G100" i="1"/>
  <c r="C100" i="1"/>
  <c r="G99" i="1"/>
  <c r="C99" i="1"/>
  <c r="G98" i="1"/>
  <c r="C98" i="1"/>
  <c r="G97" i="1"/>
  <c r="C97" i="1"/>
  <c r="G96" i="1"/>
  <c r="C96" i="1"/>
  <c r="G95" i="1"/>
  <c r="C95" i="1"/>
  <c r="G94" i="1"/>
  <c r="C94" i="1"/>
  <c r="G93" i="1"/>
  <c r="C93" i="1"/>
  <c r="G92" i="1"/>
  <c r="C92" i="1"/>
  <c r="G91" i="1"/>
  <c r="C91" i="1"/>
  <c r="G90" i="1"/>
  <c r="C90" i="1"/>
  <c r="G89" i="1"/>
  <c r="C89" i="1"/>
  <c r="G88" i="1"/>
  <c r="C88" i="1"/>
  <c r="G87" i="1"/>
  <c r="C87" i="1"/>
  <c r="G86" i="1"/>
  <c r="C86" i="1"/>
  <c r="G85" i="1"/>
  <c r="C85" i="1"/>
  <c r="G84" i="1"/>
  <c r="C84" i="1"/>
  <c r="G83" i="1"/>
  <c r="C83" i="1"/>
  <c r="G82" i="1"/>
  <c r="C82" i="1"/>
  <c r="G81" i="1"/>
  <c r="C81" i="1"/>
  <c r="G80" i="1"/>
  <c r="C80" i="1"/>
  <c r="G79" i="1"/>
  <c r="C79" i="1"/>
  <c r="G78" i="1"/>
  <c r="C78" i="1"/>
  <c r="G77" i="1"/>
  <c r="C77" i="1"/>
  <c r="G76" i="1"/>
  <c r="C76" i="1"/>
  <c r="G75" i="1"/>
  <c r="C75" i="1"/>
  <c r="G74" i="1"/>
  <c r="C74" i="1"/>
  <c r="G73" i="1"/>
  <c r="C73" i="1"/>
  <c r="G72" i="1"/>
  <c r="C72" i="1"/>
  <c r="G71" i="1"/>
  <c r="C71" i="1"/>
  <c r="G70" i="1"/>
  <c r="C70" i="1"/>
  <c r="G69" i="1"/>
  <c r="C69" i="1"/>
  <c r="G68" i="1"/>
  <c r="C68" i="1"/>
  <c r="G67" i="1"/>
  <c r="C67" i="1"/>
  <c r="G66" i="1"/>
  <c r="C66" i="1"/>
  <c r="G65" i="1"/>
  <c r="C65" i="1"/>
  <c r="G64" i="1"/>
  <c r="C64" i="1"/>
  <c r="G63" i="1"/>
  <c r="C63" i="1"/>
  <c r="G62" i="1"/>
  <c r="C62" i="1"/>
  <c r="G61" i="1"/>
  <c r="C61" i="1"/>
  <c r="G60" i="1"/>
  <c r="C60" i="1"/>
  <c r="G59" i="1"/>
  <c r="C59" i="1"/>
  <c r="G58" i="1"/>
  <c r="C58" i="1"/>
  <c r="G57" i="1"/>
  <c r="C57" i="1"/>
  <c r="G56" i="1"/>
  <c r="C56" i="1"/>
  <c r="G55" i="1"/>
  <c r="C55" i="1"/>
  <c r="G54" i="1"/>
  <c r="C54" i="1"/>
  <c r="G53" i="1"/>
  <c r="C53" i="1"/>
  <c r="G52" i="1"/>
  <c r="C52" i="1"/>
  <c r="G51" i="1"/>
  <c r="C51" i="1"/>
  <c r="G50" i="1"/>
  <c r="C50" i="1"/>
  <c r="G49" i="1"/>
  <c r="C49" i="1"/>
  <c r="G48" i="1"/>
  <c r="C48" i="1"/>
  <c r="G47" i="1"/>
  <c r="C47" i="1"/>
  <c r="G46" i="1"/>
  <c r="C46" i="1"/>
  <c r="G45" i="1"/>
  <c r="C45" i="1"/>
  <c r="G44" i="1"/>
  <c r="C44" i="1"/>
  <c r="G43" i="1"/>
  <c r="C43" i="1"/>
  <c r="G42" i="1"/>
  <c r="C42" i="1"/>
  <c r="G41" i="1"/>
  <c r="C41" i="1"/>
  <c r="G40" i="1"/>
  <c r="C40" i="1"/>
  <c r="G39" i="1"/>
  <c r="C39" i="1"/>
  <c r="G38" i="1"/>
  <c r="C38" i="1"/>
  <c r="G37" i="1"/>
  <c r="C37" i="1"/>
  <c r="G36" i="1"/>
  <c r="C36" i="1"/>
  <c r="G35" i="1"/>
  <c r="C35" i="1"/>
  <c r="G34" i="1"/>
  <c r="C34" i="1"/>
  <c r="G33" i="1"/>
  <c r="C33" i="1"/>
  <c r="G32" i="1"/>
  <c r="C32" i="1"/>
  <c r="G31" i="1"/>
  <c r="C31" i="1"/>
  <c r="G30" i="1"/>
  <c r="C30" i="1"/>
  <c r="G29" i="1"/>
  <c r="C29" i="1"/>
  <c r="G28" i="1"/>
  <c r="C28" i="1"/>
  <c r="G27" i="1"/>
  <c r="C27" i="1"/>
  <c r="G26" i="1"/>
  <c r="C26" i="1"/>
  <c r="G25" i="1"/>
  <c r="C25" i="1"/>
  <c r="G24" i="1"/>
  <c r="C24" i="1"/>
  <c r="G23" i="1"/>
  <c r="C23" i="1"/>
  <c r="G22" i="1"/>
  <c r="C22" i="1"/>
  <c r="G21" i="1"/>
  <c r="C21" i="1"/>
  <c r="G20" i="1"/>
  <c r="C20" i="1"/>
  <c r="G19" i="1"/>
  <c r="C19" i="1"/>
  <c r="G18" i="1"/>
  <c r="C18" i="1"/>
  <c r="G17" i="1"/>
  <c r="C17" i="1"/>
  <c r="G16" i="1"/>
  <c r="C16" i="1"/>
  <c r="G15" i="1"/>
  <c r="C15" i="1"/>
  <c r="G14" i="1"/>
  <c r="C14" i="1"/>
  <c r="G13" i="1"/>
  <c r="C13" i="1"/>
  <c r="G12" i="1"/>
  <c r="C12" i="1"/>
  <c r="G11" i="1"/>
  <c r="C11" i="1"/>
  <c r="G10" i="1"/>
  <c r="C10" i="1"/>
  <c r="G9" i="1"/>
  <c r="C9" i="1"/>
  <c r="G8" i="1"/>
  <c r="C8" i="1"/>
  <c r="G7" i="1"/>
  <c r="C7" i="1"/>
  <c r="G6" i="1"/>
  <c r="C6" i="1"/>
  <c r="G5" i="1"/>
  <c r="C5" i="1"/>
  <c r="M12" i="1" s="1"/>
  <c r="M15" i="1" l="1"/>
  <c r="M14" i="1"/>
  <c r="M7" i="1"/>
  <c r="M5" i="1"/>
  <c r="M9" i="1"/>
  <c r="M13" i="1"/>
  <c r="M11" i="1"/>
  <c r="M6" i="1"/>
  <c r="M10" i="1"/>
  <c r="M4" i="1"/>
  <c r="M8" i="1"/>
  <c r="M17" i="1" l="1"/>
</calcChain>
</file>

<file path=xl/sharedStrings.xml><?xml version="1.0" encoding="utf-8"?>
<sst xmlns="http://schemas.openxmlformats.org/spreadsheetml/2006/main" count="129" uniqueCount="83">
  <si>
    <t>Marathon Running Log</t>
  </si>
  <si>
    <t>Nummer</t>
  </si>
  <si>
    <t>Dato</t>
  </si>
  <si>
    <t>År</t>
  </si>
  <si>
    <t>Time</t>
  </si>
  <si>
    <t>Hastighed</t>
  </si>
  <si>
    <t xml:space="preserve">Diplom </t>
  </si>
  <si>
    <t>GPS</t>
  </si>
  <si>
    <t>Marathon</t>
  </si>
  <si>
    <t>Årstal</t>
  </si>
  <si>
    <t>Antal MT</t>
  </si>
  <si>
    <t>T</t>
  </si>
  <si>
    <t>M</t>
  </si>
  <si>
    <t>S</t>
  </si>
  <si>
    <t>Ja</t>
  </si>
  <si>
    <t>Berlin Marathon 2009</t>
  </si>
  <si>
    <t>Rudersdal Marathon</t>
  </si>
  <si>
    <t>Copenhagen Marathon</t>
  </si>
  <si>
    <t>New York Marathon</t>
  </si>
  <si>
    <t>Stockholm Jubilee Marathon</t>
  </si>
  <si>
    <t>Paris Marathon</t>
  </si>
  <si>
    <t>Berlin Marathon 2013</t>
  </si>
  <si>
    <t>Skt. Petersborg Marathon (Fartholdertur)</t>
  </si>
  <si>
    <t>Liverpool Marathon (Fartholdertur)</t>
  </si>
  <si>
    <t>Berlin Marathon 2015</t>
  </si>
  <si>
    <t>Total</t>
  </si>
  <si>
    <t>Tórshavn Marathon  2016</t>
  </si>
  <si>
    <t>Midt i Sorø Marathon 2016</t>
  </si>
  <si>
    <t>Berlin Marathon 2016</t>
  </si>
  <si>
    <t>Sydkystløbet Marathon 2016</t>
  </si>
  <si>
    <t>Kanonkugle Marathon - Lise Friis #100</t>
  </si>
  <si>
    <t>Humør Marathon #29</t>
  </si>
  <si>
    <t>Humør Marathon #30</t>
  </si>
  <si>
    <t>Kanonkugle Marathon - Aftenløb</t>
  </si>
  <si>
    <t>Midt i Sorø Marathon 2017</t>
  </si>
  <si>
    <t>Løve Mølle Marathon - Påskeløb</t>
  </si>
  <si>
    <t>3600 Marathon</t>
  </si>
  <si>
    <t>Stockholm Marathon</t>
  </si>
  <si>
    <t xml:space="preserve">Kanonkugle Marathon </t>
  </si>
  <si>
    <t>Toppen af Nokken</t>
  </si>
  <si>
    <t>Kalundborg Marathon</t>
  </si>
  <si>
    <t>Humør Marathon, Lise Friis #200</t>
  </si>
  <si>
    <t>Humør Marathon, Oles #100</t>
  </si>
  <si>
    <t>Skinnermarathon</t>
  </si>
  <si>
    <t>Success Marathon</t>
  </si>
  <si>
    <t>Fanoe Marathon</t>
  </si>
  <si>
    <t>Berlin Marathon 2017</t>
  </si>
  <si>
    <t>Humør Marathon Ringsted</t>
  </si>
  <si>
    <t>Kirke Hylling Marathon</t>
  </si>
  <si>
    <t>Marathon i Hareskoven (med CC og Hopla)</t>
  </si>
  <si>
    <t>Kanonkugle Marathon</t>
  </si>
  <si>
    <t>Hvalsø Marathon</t>
  </si>
  <si>
    <t>Ø-Marathon Amager</t>
  </si>
  <si>
    <t>Marathon Pop-up</t>
  </si>
  <si>
    <t>Marathon Popup</t>
  </si>
  <si>
    <t>Løve Mølle Marathon</t>
  </si>
  <si>
    <t>Kanonkugle Marathon - Aften</t>
  </si>
  <si>
    <t>Humør Marathon</t>
  </si>
  <si>
    <t>Gaasetaarns Marathon, Vordingborg</t>
  </si>
  <si>
    <t>Kanonkugle Marathon - Morgen</t>
  </si>
  <si>
    <t>Hoka One One Damhus Marathon</t>
  </si>
  <si>
    <t>Kanonkugle marathon - Morgen</t>
  </si>
  <si>
    <t>Marathon Popup - Vestskoven</t>
  </si>
  <si>
    <t>Marathon i Slagelse</t>
  </si>
  <si>
    <t>Flådeegene Marathon (med Hopla, CC)</t>
  </si>
  <si>
    <t>Hvalsø Marathon (Klokken 6.00)</t>
  </si>
  <si>
    <t>Marathon Popup - Vallensbæk</t>
  </si>
  <si>
    <t>Kalundborg Tripple Marathon</t>
  </si>
  <si>
    <t>Skinnermaraton</t>
  </si>
  <si>
    <t>Skinnermaraton (Med Hopla)</t>
  </si>
  <si>
    <t>Humør Marathon - Varmeste marathon ever</t>
  </si>
  <si>
    <t>Kanonkuglemarathon</t>
  </si>
  <si>
    <t>Kanonkugle Marathon - Morgen - Meget varmt</t>
  </si>
  <si>
    <t>Knutenborg Safaripark  Marathon</t>
  </si>
  <si>
    <t>Sjælsø Marathon</t>
  </si>
  <si>
    <t>Skagen Marathon</t>
  </si>
  <si>
    <t>Herlev Tri Marathon - HTM Marathon</t>
  </si>
  <si>
    <t>Half Fast Ultra Skodsborg</t>
  </si>
  <si>
    <t xml:space="preserve">Marathon pop up Goes Helsingborg </t>
  </si>
  <si>
    <t>Juhldal/Bjerrede Marathon</t>
  </si>
  <si>
    <t>Copenhagen Marathon 2019</t>
  </si>
  <si>
    <t>Liege - Beer Lovers Marathon</t>
  </si>
  <si>
    <t>Skinner Maraton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</si>
</sst>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m:ss"/>
  </numFmts>
  <fonts count="8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2"/>
      <name val="Calibri"/>
      <family val="2"/>
      <scheme val="minor"/>
    </font>
    <font>
      <sz val="10"/>
      <name val="Times New Roman"/>
      <family val="1"/>
    </font>
    <font>
      <b/>
      <sz val="11"/>
      <name val="Arial"/>
      <family val="2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theme="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/>
    <xf numFmtId="0" fontId="3" fillId="0" borderId="0">
      <alignment vertical="top"/>
    </xf>
  </cellStyleXfs>
  <cellXfs count="57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/>
    <xf numFmtId="1" fontId="4" fillId="0" borderId="1" xfId="1" applyNumberFormat="1" applyFont="1" applyFill="1" applyBorder="1" applyAlignment="1">
      <alignment horizontal="center" vertical="center"/>
    </xf>
    <xf numFmtId="1" fontId="4" fillId="0" borderId="2" xfId="1" applyNumberFormat="1" applyFont="1" applyFill="1" applyBorder="1" applyAlignment="1">
      <alignment horizontal="center" vertical="center"/>
    </xf>
    <xf numFmtId="1" fontId="4" fillId="0" borderId="3" xfId="1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20" fontId="5" fillId="3" borderId="2" xfId="0" applyNumberFormat="1" applyFont="1" applyFill="1" applyBorder="1" applyAlignment="1">
      <alignment horizontal="center" vertical="center"/>
    </xf>
    <xf numFmtId="20" fontId="5" fillId="4" borderId="2" xfId="0" applyNumberFormat="1" applyFont="1" applyFill="1" applyBorder="1" applyAlignment="1">
      <alignment horizontal="center" vertical="center"/>
    </xf>
    <xf numFmtId="20" fontId="5" fillId="5" borderId="2" xfId="0" applyNumberFormat="1" applyFont="1" applyFill="1" applyBorder="1" applyAlignment="1">
      <alignment horizontal="center" vertical="center"/>
    </xf>
    <xf numFmtId="1" fontId="4" fillId="0" borderId="7" xfId="1" applyNumberFormat="1" applyFont="1" applyFill="1" applyBorder="1" applyAlignment="1">
      <alignment horizontal="center" vertical="center"/>
    </xf>
    <xf numFmtId="0" fontId="6" fillId="6" borderId="8" xfId="0" applyFont="1" applyFill="1" applyBorder="1"/>
    <xf numFmtId="0" fontId="6" fillId="6" borderId="9" xfId="0" applyFont="1" applyFill="1" applyBorder="1"/>
    <xf numFmtId="1" fontId="4" fillId="0" borderId="10" xfId="1" applyNumberFormat="1" applyFont="1" applyFill="1" applyBorder="1" applyAlignment="1">
      <alignment horizontal="center" vertical="center"/>
    </xf>
    <xf numFmtId="1" fontId="4" fillId="0" borderId="11" xfId="1" applyNumberFormat="1" applyFont="1" applyFill="1" applyBorder="1" applyAlignment="1">
      <alignment horizontal="center" vertical="center"/>
    </xf>
    <xf numFmtId="1" fontId="4" fillId="0" borderId="12" xfId="1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/>
    </xf>
    <xf numFmtId="20" fontId="5" fillId="3" borderId="11" xfId="0" applyNumberFormat="1" applyFont="1" applyFill="1" applyBorder="1" applyAlignment="1">
      <alignment horizontal="center" vertical="center"/>
    </xf>
    <xf numFmtId="20" fontId="5" fillId="4" borderId="11" xfId="0" applyNumberFormat="1" applyFont="1" applyFill="1" applyBorder="1" applyAlignment="1">
      <alignment horizontal="center" vertical="center"/>
    </xf>
    <xf numFmtId="20" fontId="5" fillId="5" borderId="11" xfId="0" applyNumberFormat="1" applyFont="1" applyFill="1" applyBorder="1" applyAlignment="1">
      <alignment horizontal="center" vertical="center"/>
    </xf>
    <xf numFmtId="1" fontId="4" fillId="0" borderId="13" xfId="1" applyNumberFormat="1" applyFont="1" applyFill="1" applyBorder="1" applyAlignment="1">
      <alignment horizontal="center" vertical="center"/>
    </xf>
    <xf numFmtId="0" fontId="0" fillId="0" borderId="1" xfId="0" applyFont="1" applyBorder="1"/>
    <xf numFmtId="3" fontId="0" fillId="0" borderId="7" xfId="0" applyNumberFormat="1" applyFont="1" applyBorder="1"/>
    <xf numFmtId="1" fontId="7" fillId="0" borderId="14" xfId="0" applyNumberFormat="1" applyFont="1" applyFill="1" applyBorder="1" applyAlignment="1" applyProtection="1">
      <alignment horizontal="center"/>
      <protection hidden="1"/>
    </xf>
    <xf numFmtId="164" fontId="7" fillId="0" borderId="15" xfId="0" applyNumberFormat="1" applyFont="1" applyFill="1" applyBorder="1" applyAlignment="1" applyProtection="1">
      <alignment horizontal="center"/>
      <protection hidden="1"/>
    </xf>
    <xf numFmtId="1" fontId="7" fillId="0" borderId="16" xfId="0" applyNumberFormat="1" applyFont="1" applyFill="1" applyBorder="1" applyAlignment="1" applyProtection="1">
      <alignment horizontal="center"/>
      <protection hidden="1"/>
    </xf>
    <xf numFmtId="0" fontId="0" fillId="2" borderId="17" xfId="0" applyFont="1" applyFill="1" applyBorder="1"/>
    <xf numFmtId="165" fontId="0" fillId="3" borderId="17" xfId="0" applyNumberFormat="1" applyFont="1" applyFill="1" applyBorder="1" applyAlignment="1">
      <alignment horizontal="center"/>
    </xf>
    <xf numFmtId="165" fontId="0" fillId="4" borderId="17" xfId="0" applyNumberFormat="1" applyFont="1" applyFill="1" applyBorder="1" applyAlignment="1">
      <alignment horizontal="center"/>
    </xf>
    <xf numFmtId="165" fontId="0" fillId="5" borderId="17" xfId="0" applyNumberFormat="1" applyFont="1" applyFill="1" applyBorder="1" applyAlignment="1">
      <alignment horizontal="center"/>
    </xf>
    <xf numFmtId="1" fontId="7" fillId="0" borderId="18" xfId="0" applyNumberFormat="1" applyFont="1" applyFill="1" applyBorder="1" applyAlignment="1" applyProtection="1">
      <alignment horizontal="left"/>
      <protection hidden="1"/>
    </xf>
    <xf numFmtId="0" fontId="0" fillId="0" borderId="19" xfId="0" applyFont="1" applyBorder="1"/>
    <xf numFmtId="3" fontId="0" fillId="0" borderId="20" xfId="0" applyNumberFormat="1" applyFont="1" applyBorder="1"/>
    <xf numFmtId="1" fontId="7" fillId="0" borderId="21" xfId="0" applyNumberFormat="1" applyFont="1" applyFill="1" applyBorder="1" applyAlignment="1" applyProtection="1">
      <alignment horizontal="center"/>
      <protection hidden="1"/>
    </xf>
    <xf numFmtId="164" fontId="7" fillId="0" borderId="22" xfId="0" applyNumberFormat="1" applyFont="1" applyFill="1" applyBorder="1" applyAlignment="1" applyProtection="1">
      <alignment horizontal="center"/>
      <protection hidden="1"/>
    </xf>
    <xf numFmtId="0" fontId="0" fillId="2" borderId="23" xfId="0" applyFont="1" applyFill="1" applyBorder="1"/>
    <xf numFmtId="165" fontId="0" fillId="3" borderId="23" xfId="0" applyNumberFormat="1" applyFont="1" applyFill="1" applyBorder="1" applyAlignment="1">
      <alignment horizontal="center"/>
    </xf>
    <xf numFmtId="165" fontId="0" fillId="4" borderId="23" xfId="0" applyNumberFormat="1" applyFont="1" applyFill="1" applyBorder="1" applyAlignment="1">
      <alignment horizontal="center"/>
    </xf>
    <xf numFmtId="165" fontId="0" fillId="5" borderId="23" xfId="0" applyNumberFormat="1" applyFont="1" applyFill="1" applyBorder="1" applyAlignment="1">
      <alignment horizontal="center"/>
    </xf>
    <xf numFmtId="1" fontId="7" fillId="0" borderId="24" xfId="0" applyNumberFormat="1" applyFont="1" applyFill="1" applyBorder="1" applyAlignment="1" applyProtection="1">
      <alignment horizontal="left"/>
      <protection hidden="1"/>
    </xf>
    <xf numFmtId="0" fontId="0" fillId="0" borderId="10" xfId="0" applyFont="1" applyBorder="1"/>
    <xf numFmtId="3" fontId="0" fillId="0" borderId="13" xfId="0" applyNumberFormat="1" applyFont="1" applyBorder="1"/>
    <xf numFmtId="3" fontId="0" fillId="0" borderId="0" xfId="0" applyNumberFormat="1"/>
    <xf numFmtId="164" fontId="0" fillId="0" borderId="0" xfId="0" applyNumberFormat="1"/>
    <xf numFmtId="20" fontId="0" fillId="0" borderId="0" xfId="0" applyNumberFormat="1"/>
    <xf numFmtId="2" fontId="0" fillId="0" borderId="0" xfId="0" applyNumberFormat="1"/>
    <xf numFmtId="165" fontId="0" fillId="0" borderId="0" xfId="0" applyNumberFormat="1"/>
    <xf numFmtId="1" fontId="7" fillId="0" borderId="25" xfId="0" applyNumberFormat="1" applyFont="1" applyFill="1" applyBorder="1" applyAlignment="1" applyProtection="1">
      <alignment horizontal="center"/>
      <protection hidden="1"/>
    </xf>
    <xf numFmtId="164" fontId="7" fillId="0" borderId="26" xfId="0" applyNumberFormat="1" applyFont="1" applyFill="1" applyBorder="1" applyAlignment="1" applyProtection="1">
      <alignment horizontal="center"/>
      <protection hidden="1"/>
    </xf>
    <xf numFmtId="1" fontId="7" fillId="0" borderId="12" xfId="0" applyNumberFormat="1" applyFont="1" applyFill="1" applyBorder="1" applyAlignment="1" applyProtection="1">
      <alignment horizontal="center"/>
      <protection hidden="1"/>
    </xf>
    <xf numFmtId="0" fontId="0" fillId="2" borderId="11" xfId="0" applyFont="1" applyFill="1" applyBorder="1"/>
    <xf numFmtId="165" fontId="0" fillId="3" borderId="11" xfId="0" applyNumberFormat="1" applyFont="1" applyFill="1" applyBorder="1" applyAlignment="1">
      <alignment horizontal="center"/>
    </xf>
    <xf numFmtId="165" fontId="0" fillId="4" borderId="11" xfId="0" applyNumberFormat="1" applyFont="1" applyFill="1" applyBorder="1" applyAlignment="1">
      <alignment horizontal="center"/>
    </xf>
    <xf numFmtId="165" fontId="0" fillId="5" borderId="11" xfId="0" applyNumberFormat="1" applyFont="1" applyFill="1" applyBorder="1" applyAlignment="1">
      <alignment horizontal="center"/>
    </xf>
    <xf numFmtId="1" fontId="7" fillId="0" borderId="27" xfId="0" applyNumberFormat="1" applyFont="1" applyFill="1" applyBorder="1" applyAlignment="1" applyProtection="1">
      <alignment horizontal="left"/>
      <protection hidden="1"/>
    </xf>
  </cellXfs>
  <cellStyles count="2">
    <cellStyle name="Normal" xfId="0" builtinId="0"/>
    <cellStyle name="Normal_RLOG" xfId="1" xr:uid="{23F0A4B0-3DC8-4EA9-B0D3-73A622FE29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152C5-5B6E-4DB0-9282-CCDD0AB46F71}">
  <dimension ref="A1:S104"/>
  <sheetViews>
    <sheetView tabSelected="1" topLeftCell="A82" workbookViewId="0">
      <selection activeCell="M22" sqref="M22"/>
    </sheetView>
  </sheetViews>
  <sheetFormatPr defaultColWidth="12.44140625" defaultRowHeight="14.4" x14ac:dyDescent="0.3"/>
  <cols>
    <col min="1" max="1" width="9.44140625" bestFit="1" customWidth="1"/>
    <col min="2" max="2" width="10.5546875" bestFit="1" customWidth="1"/>
    <col min="3" max="3" width="10.5546875" customWidth="1"/>
    <col min="4" max="6" width="3.5546875" customWidth="1"/>
    <col min="10" max="10" width="66" bestFit="1" customWidth="1"/>
    <col min="12" max="12" width="9.6640625" customWidth="1"/>
    <col min="13" max="13" width="9.6640625" bestFit="1" customWidth="1"/>
  </cols>
  <sheetData>
    <row r="1" spans="1:13" ht="22.8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3" ht="16.2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3" ht="16.2" customHeight="1" thickBot="1" x14ac:dyDescent="0.4">
      <c r="A3" s="3" t="s">
        <v>1</v>
      </c>
      <c r="B3" s="4" t="s">
        <v>2</v>
      </c>
      <c r="C3" s="5" t="s">
        <v>3</v>
      </c>
      <c r="D3" s="6" t="s">
        <v>4</v>
      </c>
      <c r="E3" s="7"/>
      <c r="F3" s="8"/>
      <c r="G3" s="9" t="s">
        <v>5</v>
      </c>
      <c r="H3" s="10" t="s">
        <v>6</v>
      </c>
      <c r="I3" s="11" t="s">
        <v>7</v>
      </c>
      <c r="J3" s="12" t="s">
        <v>8</v>
      </c>
      <c r="L3" s="13" t="s">
        <v>9</v>
      </c>
      <c r="M3" s="14" t="s">
        <v>10</v>
      </c>
    </row>
    <row r="4" spans="1:13" ht="19.95" customHeight="1" thickBot="1" x14ac:dyDescent="0.4">
      <c r="A4" s="15"/>
      <c r="B4" s="16"/>
      <c r="C4" s="17"/>
      <c r="D4" s="18" t="s">
        <v>11</v>
      </c>
      <c r="E4" s="18" t="s">
        <v>12</v>
      </c>
      <c r="F4" s="18" t="s">
        <v>13</v>
      </c>
      <c r="G4" s="19"/>
      <c r="H4" s="20"/>
      <c r="I4" s="21"/>
      <c r="J4" s="22"/>
      <c r="L4" s="23">
        <v>2009</v>
      </c>
      <c r="M4" s="24">
        <f>COUNTIF(MT_AAR,L4)</f>
        <v>2</v>
      </c>
    </row>
    <row r="5" spans="1:13" ht="16.2" customHeight="1" x14ac:dyDescent="0.3">
      <c r="A5" s="25">
        <v>1</v>
      </c>
      <c r="B5" s="26">
        <v>40076</v>
      </c>
      <c r="C5" s="27">
        <f>YEAR(B5)</f>
        <v>2009</v>
      </c>
      <c r="D5" s="28">
        <v>4</v>
      </c>
      <c r="E5" s="28">
        <v>58</v>
      </c>
      <c r="F5" s="28">
        <v>31</v>
      </c>
      <c r="G5" s="29">
        <f>TIME(D5,E5,F5)/42.195</f>
        <v>4.9129811764602608E-3</v>
      </c>
      <c r="H5" s="30"/>
      <c r="I5" s="31" t="s">
        <v>14</v>
      </c>
      <c r="J5" s="32" t="s">
        <v>15</v>
      </c>
      <c r="L5" s="33">
        <v>2010</v>
      </c>
      <c r="M5" s="34">
        <f>COUNTIF(MT_AAR,L5)</f>
        <v>2</v>
      </c>
    </row>
    <row r="6" spans="1:13" x14ac:dyDescent="0.3">
      <c r="A6" s="35">
        <v>2</v>
      </c>
      <c r="B6" s="36">
        <v>40131</v>
      </c>
      <c r="C6" s="27">
        <f t="shared" ref="C6:C69" si="0">YEAR(B6)</f>
        <v>2009</v>
      </c>
      <c r="D6" s="37">
        <v>5</v>
      </c>
      <c r="E6" s="37">
        <v>2</v>
      </c>
      <c r="F6" s="37">
        <v>41</v>
      </c>
      <c r="G6" s="38">
        <f>TIME(D6,E6,F6)/42.195</f>
        <v>4.9815560909884883E-3</v>
      </c>
      <c r="H6" s="39"/>
      <c r="I6" s="40"/>
      <c r="J6" s="41" t="s">
        <v>16</v>
      </c>
      <c r="L6" s="33">
        <v>2011</v>
      </c>
      <c r="M6" s="34">
        <f>COUNTIF(MT_AAR,L6)</f>
        <v>0</v>
      </c>
    </row>
    <row r="7" spans="1:13" x14ac:dyDescent="0.3">
      <c r="A7" s="35">
        <v>3</v>
      </c>
      <c r="B7" s="36">
        <v>40321</v>
      </c>
      <c r="C7" s="27">
        <f t="shared" si="0"/>
        <v>2010</v>
      </c>
      <c r="D7" s="37">
        <v>4</v>
      </c>
      <c r="E7" s="37">
        <v>44</v>
      </c>
      <c r="F7" s="37">
        <v>4</v>
      </c>
      <c r="G7" s="38">
        <f t="shared" ref="G7:G15" si="1">TIME(D7,E7,F7)/42.195</f>
        <v>4.6751633728763725E-3</v>
      </c>
      <c r="H7" s="39"/>
      <c r="I7" s="40" t="s">
        <v>14</v>
      </c>
      <c r="J7" s="41" t="s">
        <v>17</v>
      </c>
      <c r="L7" s="33">
        <v>2012</v>
      </c>
      <c r="M7" s="34">
        <f>COUNTIF(MT_AAR,L7)</f>
        <v>3</v>
      </c>
    </row>
    <row r="8" spans="1:13" x14ac:dyDescent="0.3">
      <c r="A8" s="35">
        <v>4</v>
      </c>
      <c r="B8" s="36">
        <v>40489</v>
      </c>
      <c r="C8" s="27">
        <f t="shared" si="0"/>
        <v>2010</v>
      </c>
      <c r="D8" s="37">
        <v>5</v>
      </c>
      <c r="E8" s="37">
        <v>24</v>
      </c>
      <c r="F8" s="37">
        <v>2</v>
      </c>
      <c r="G8" s="38">
        <f t="shared" si="1"/>
        <v>5.3329339530311217E-3</v>
      </c>
      <c r="H8" s="39"/>
      <c r="I8" s="40" t="s">
        <v>14</v>
      </c>
      <c r="J8" s="41" t="s">
        <v>18</v>
      </c>
      <c r="L8" s="33">
        <v>2013</v>
      </c>
      <c r="M8" s="34">
        <f>COUNTIF(MT_AAR,L8)</f>
        <v>3</v>
      </c>
    </row>
    <row r="9" spans="1:13" x14ac:dyDescent="0.3">
      <c r="A9" s="35">
        <v>5</v>
      </c>
      <c r="B9" s="36">
        <v>41049</v>
      </c>
      <c r="C9" s="27">
        <f t="shared" si="0"/>
        <v>2012</v>
      </c>
      <c r="D9" s="37">
        <v>5</v>
      </c>
      <c r="E9" s="37">
        <v>38</v>
      </c>
      <c r="F9" s="37">
        <v>6</v>
      </c>
      <c r="G9" s="38">
        <f t="shared" si="1"/>
        <v>5.5644428644784135E-3</v>
      </c>
      <c r="H9" s="39"/>
      <c r="I9" s="40" t="s">
        <v>14</v>
      </c>
      <c r="J9" s="41" t="s">
        <v>17</v>
      </c>
      <c r="L9" s="33">
        <v>2014</v>
      </c>
      <c r="M9" s="34">
        <f>COUNTIF(MT_AAR,L9)</f>
        <v>1</v>
      </c>
    </row>
    <row r="10" spans="1:13" x14ac:dyDescent="0.3">
      <c r="A10" s="35">
        <v>6</v>
      </c>
      <c r="B10" s="36">
        <v>41104</v>
      </c>
      <c r="C10" s="27">
        <f t="shared" si="0"/>
        <v>2012</v>
      </c>
      <c r="D10" s="37">
        <v>4</v>
      </c>
      <c r="E10" s="37">
        <v>52</v>
      </c>
      <c r="F10" s="37">
        <v>52</v>
      </c>
      <c r="G10" s="38">
        <f t="shared" si="1"/>
        <v>4.8199935923599864E-3</v>
      </c>
      <c r="H10" s="39"/>
      <c r="I10" s="40" t="s">
        <v>14</v>
      </c>
      <c r="J10" s="41" t="s">
        <v>19</v>
      </c>
      <c r="L10" s="33">
        <v>2015</v>
      </c>
      <c r="M10" s="34">
        <f>COUNTIF(MT_AAR,L10)</f>
        <v>2</v>
      </c>
    </row>
    <row r="11" spans="1:13" x14ac:dyDescent="0.3">
      <c r="A11" s="35">
        <v>7</v>
      </c>
      <c r="B11" s="36">
        <v>41224</v>
      </c>
      <c r="C11" s="27">
        <f t="shared" si="0"/>
        <v>2012</v>
      </c>
      <c r="D11" s="37">
        <v>5</v>
      </c>
      <c r="E11" s="37">
        <v>19</v>
      </c>
      <c r="F11" s="37">
        <v>47</v>
      </c>
      <c r="G11" s="38">
        <f t="shared" si="1"/>
        <v>5.26298754021233E-3</v>
      </c>
      <c r="H11" s="39"/>
      <c r="I11" s="40"/>
      <c r="J11" s="41" t="s">
        <v>16</v>
      </c>
      <c r="L11" s="33">
        <v>2016</v>
      </c>
      <c r="M11" s="34">
        <f>COUNTIF(MT_AAR,L11)</f>
        <v>7</v>
      </c>
    </row>
    <row r="12" spans="1:13" x14ac:dyDescent="0.3">
      <c r="A12" s="35">
        <v>8</v>
      </c>
      <c r="B12" s="36">
        <v>41371</v>
      </c>
      <c r="C12" s="27">
        <f t="shared" si="0"/>
        <v>2013</v>
      </c>
      <c r="D12" s="37">
        <v>4</v>
      </c>
      <c r="E12" s="37">
        <v>59</v>
      </c>
      <c r="F12" s="37">
        <v>55</v>
      </c>
      <c r="G12" s="38">
        <f t="shared" si="1"/>
        <v>4.9360223477417451E-3</v>
      </c>
      <c r="H12" s="39"/>
      <c r="I12" s="40" t="s">
        <v>14</v>
      </c>
      <c r="J12" s="41" t="s">
        <v>20</v>
      </c>
      <c r="L12" s="33">
        <v>2017</v>
      </c>
      <c r="M12" s="34">
        <f>COUNTIF(MT_AAR,L12)</f>
        <v>30</v>
      </c>
    </row>
    <row r="13" spans="1:13" x14ac:dyDescent="0.3">
      <c r="A13" s="35">
        <v>9</v>
      </c>
      <c r="B13" s="36">
        <v>41413</v>
      </c>
      <c r="C13" s="27">
        <f t="shared" si="0"/>
        <v>2013</v>
      </c>
      <c r="D13" s="37">
        <v>4</v>
      </c>
      <c r="E13" s="37">
        <v>31</v>
      </c>
      <c r="F13" s="37">
        <v>15</v>
      </c>
      <c r="G13" s="38">
        <f t="shared" si="1"/>
        <v>4.4642269357875472E-3</v>
      </c>
      <c r="H13" s="39"/>
      <c r="I13" s="40" t="s">
        <v>14</v>
      </c>
      <c r="J13" s="41" t="s">
        <v>17</v>
      </c>
      <c r="L13" s="33">
        <v>2018</v>
      </c>
      <c r="M13" s="34">
        <f>COUNTIF(MT_AAR,L13)</f>
        <v>35</v>
      </c>
    </row>
    <row r="14" spans="1:13" x14ac:dyDescent="0.3">
      <c r="A14" s="35">
        <v>10</v>
      </c>
      <c r="B14" s="36">
        <v>41546</v>
      </c>
      <c r="C14" s="27">
        <f t="shared" si="0"/>
        <v>2013</v>
      </c>
      <c r="D14" s="37">
        <v>4</v>
      </c>
      <c r="E14" s="37">
        <v>34</v>
      </c>
      <c r="F14" s="37">
        <v>24</v>
      </c>
      <c r="G14" s="38">
        <f t="shared" si="1"/>
        <v>4.5160695711708868E-3</v>
      </c>
      <c r="H14" s="39"/>
      <c r="I14" s="40" t="s">
        <v>14</v>
      </c>
      <c r="J14" s="41" t="s">
        <v>21</v>
      </c>
      <c r="L14" s="33">
        <v>2019</v>
      </c>
      <c r="M14" s="34">
        <f>COUNTIF(MT_AAR,L14)</f>
        <v>9</v>
      </c>
    </row>
    <row r="15" spans="1:13" ht="15" thickBot="1" x14ac:dyDescent="0.35">
      <c r="A15" s="35">
        <v>11</v>
      </c>
      <c r="B15" s="36">
        <v>41819</v>
      </c>
      <c r="C15" s="27">
        <f t="shared" si="0"/>
        <v>2014</v>
      </c>
      <c r="D15" s="37">
        <v>4</v>
      </c>
      <c r="E15" s="37">
        <v>45</v>
      </c>
      <c r="F15" s="37">
        <v>49</v>
      </c>
      <c r="G15" s="38">
        <f t="shared" si="1"/>
        <v>4.7039648369782278E-3</v>
      </c>
      <c r="H15" s="39"/>
      <c r="I15" s="40" t="s">
        <v>14</v>
      </c>
      <c r="J15" s="41" t="s">
        <v>22</v>
      </c>
      <c r="L15" s="42">
        <v>2020</v>
      </c>
      <c r="M15" s="43">
        <f>COUNTIF(MT_AAR,L15)</f>
        <v>0</v>
      </c>
    </row>
    <row r="16" spans="1:13" x14ac:dyDescent="0.3">
      <c r="A16" s="35">
        <v>12</v>
      </c>
      <c r="B16" s="36">
        <v>42169</v>
      </c>
      <c r="C16" s="27">
        <f t="shared" si="0"/>
        <v>2015</v>
      </c>
      <c r="D16" s="37">
        <v>4</v>
      </c>
      <c r="E16" s="37">
        <v>58</v>
      </c>
      <c r="F16" s="37">
        <v>59</v>
      </c>
      <c r="G16" s="38">
        <f>TIME(D16,E16,F16)/42.195</f>
        <v>4.9206615668874231E-3</v>
      </c>
      <c r="H16" s="39"/>
      <c r="I16" s="40" t="s">
        <v>14</v>
      </c>
      <c r="J16" s="41" t="s">
        <v>23</v>
      </c>
    </row>
    <row r="17" spans="1:13" x14ac:dyDescent="0.3">
      <c r="A17" s="35">
        <v>13</v>
      </c>
      <c r="B17" s="36">
        <v>42274</v>
      </c>
      <c r="C17" s="27">
        <f t="shared" si="0"/>
        <v>2015</v>
      </c>
      <c r="D17" s="37">
        <v>4</v>
      </c>
      <c r="E17" s="37">
        <v>50</v>
      </c>
      <c r="F17" s="37">
        <v>36</v>
      </c>
      <c r="G17" s="38">
        <f>TIME(D17,E17,F17)/42.195</f>
        <v>4.7826888388566319E-3</v>
      </c>
      <c r="H17" s="39"/>
      <c r="I17" s="40" t="s">
        <v>14</v>
      </c>
      <c r="J17" s="41" t="s">
        <v>24</v>
      </c>
      <c r="L17" t="s">
        <v>25</v>
      </c>
      <c r="M17" s="44">
        <f>SUM(M4:M15)</f>
        <v>94</v>
      </c>
    </row>
    <row r="18" spans="1:13" x14ac:dyDescent="0.3">
      <c r="A18" s="35">
        <v>14</v>
      </c>
      <c r="B18" s="36">
        <v>42525</v>
      </c>
      <c r="C18" s="27">
        <f t="shared" si="0"/>
        <v>2016</v>
      </c>
      <c r="D18" s="37">
        <v>5</v>
      </c>
      <c r="E18" s="37">
        <v>15</v>
      </c>
      <c r="F18" s="37">
        <v>0</v>
      </c>
      <c r="G18" s="38">
        <f t="shared" ref="G18:G104" si="2">TIME(D18,E18,F18)/42.195</f>
        <v>5.1842635383339258E-3</v>
      </c>
      <c r="H18" s="39"/>
      <c r="I18" s="40" t="s">
        <v>14</v>
      </c>
      <c r="J18" s="41" t="s">
        <v>26</v>
      </c>
    </row>
    <row r="19" spans="1:13" x14ac:dyDescent="0.3">
      <c r="A19" s="35">
        <v>15</v>
      </c>
      <c r="B19" s="36">
        <v>42581</v>
      </c>
      <c r="C19" s="27">
        <f t="shared" si="0"/>
        <v>2016</v>
      </c>
      <c r="D19" s="37">
        <v>5</v>
      </c>
      <c r="E19" s="37">
        <v>19</v>
      </c>
      <c r="F19" s="37">
        <v>41</v>
      </c>
      <c r="G19" s="38">
        <f t="shared" si="2"/>
        <v>5.2613417422636526E-3</v>
      </c>
      <c r="H19" s="39"/>
      <c r="I19" s="40"/>
      <c r="J19" s="41" t="s">
        <v>27</v>
      </c>
    </row>
    <row r="20" spans="1:13" x14ac:dyDescent="0.3">
      <c r="A20" s="35">
        <v>16</v>
      </c>
      <c r="B20" s="36">
        <v>42638</v>
      </c>
      <c r="C20" s="27">
        <f t="shared" si="0"/>
        <v>2016</v>
      </c>
      <c r="D20" s="37">
        <v>5</v>
      </c>
      <c r="E20" s="37">
        <v>16</v>
      </c>
      <c r="F20" s="37">
        <v>20</v>
      </c>
      <c r="G20" s="38">
        <f t="shared" si="2"/>
        <v>5.2062075109829582E-3</v>
      </c>
      <c r="H20" s="39"/>
      <c r="I20" s="40" t="s">
        <v>14</v>
      </c>
      <c r="J20" s="41" t="s">
        <v>28</v>
      </c>
    </row>
    <row r="21" spans="1:13" x14ac:dyDescent="0.3">
      <c r="A21" s="35">
        <v>17</v>
      </c>
      <c r="B21" s="36">
        <v>42659</v>
      </c>
      <c r="C21" s="27">
        <f t="shared" si="0"/>
        <v>2016</v>
      </c>
      <c r="D21" s="37">
        <v>4</v>
      </c>
      <c r="E21" s="37">
        <v>50</v>
      </c>
      <c r="F21" s="37">
        <v>24</v>
      </c>
      <c r="G21" s="38">
        <f t="shared" si="2"/>
        <v>4.7793972429592763E-3</v>
      </c>
      <c r="H21" s="39"/>
      <c r="I21" s="40" t="s">
        <v>14</v>
      </c>
      <c r="J21" s="41" t="s">
        <v>29</v>
      </c>
    </row>
    <row r="22" spans="1:13" x14ac:dyDescent="0.3">
      <c r="A22" s="35">
        <v>18</v>
      </c>
      <c r="B22" s="36">
        <v>42700</v>
      </c>
      <c r="C22" s="27">
        <f t="shared" si="0"/>
        <v>2016</v>
      </c>
      <c r="D22" s="37">
        <v>4</v>
      </c>
      <c r="E22" s="37">
        <v>45</v>
      </c>
      <c r="F22" s="37">
        <v>14</v>
      </c>
      <c r="G22" s="38">
        <f t="shared" si="2"/>
        <v>4.6943643489442757E-3</v>
      </c>
      <c r="H22" s="39"/>
      <c r="I22" s="40"/>
      <c r="J22" s="41" t="s">
        <v>30</v>
      </c>
    </row>
    <row r="23" spans="1:13" x14ac:dyDescent="0.3">
      <c r="A23" s="35">
        <v>19</v>
      </c>
      <c r="B23" s="36">
        <v>42727</v>
      </c>
      <c r="C23" s="27">
        <f t="shared" si="0"/>
        <v>2016</v>
      </c>
      <c r="D23" s="37">
        <v>4</v>
      </c>
      <c r="E23" s="37">
        <v>43</v>
      </c>
      <c r="F23" s="37">
        <v>0</v>
      </c>
      <c r="G23" s="38">
        <f t="shared" si="2"/>
        <v>4.6576081947571459E-3</v>
      </c>
      <c r="H23" s="39"/>
      <c r="I23" s="40"/>
      <c r="J23" s="41" t="s">
        <v>31</v>
      </c>
    </row>
    <row r="24" spans="1:13" x14ac:dyDescent="0.3">
      <c r="A24" s="35">
        <v>20</v>
      </c>
      <c r="B24" s="36">
        <v>42733</v>
      </c>
      <c r="C24" s="27">
        <f t="shared" si="0"/>
        <v>2016</v>
      </c>
      <c r="D24" s="37">
        <v>4</v>
      </c>
      <c r="E24" s="37">
        <v>50</v>
      </c>
      <c r="F24" s="37">
        <v>57</v>
      </c>
      <c r="G24" s="38">
        <f t="shared" si="2"/>
        <v>4.7884491316770028E-3</v>
      </c>
      <c r="H24" s="39"/>
      <c r="I24" s="40"/>
      <c r="J24" s="41" t="s">
        <v>32</v>
      </c>
    </row>
    <row r="25" spans="1:13" x14ac:dyDescent="0.3">
      <c r="A25" s="35">
        <v>21</v>
      </c>
      <c r="B25" s="36">
        <v>42753</v>
      </c>
      <c r="C25" s="27">
        <f t="shared" si="0"/>
        <v>2017</v>
      </c>
      <c r="D25" s="37">
        <v>4</v>
      </c>
      <c r="E25" s="37">
        <v>57</v>
      </c>
      <c r="F25" s="37">
        <v>28</v>
      </c>
      <c r="G25" s="38">
        <f t="shared" si="2"/>
        <v>4.895700297999149E-3</v>
      </c>
      <c r="H25" s="39"/>
      <c r="I25" s="40"/>
      <c r="J25" s="41" t="s">
        <v>33</v>
      </c>
    </row>
    <row r="26" spans="1:13" x14ac:dyDescent="0.3">
      <c r="A26" s="35">
        <v>22</v>
      </c>
      <c r="B26" s="36">
        <v>42792</v>
      </c>
      <c r="C26" s="27">
        <f t="shared" si="0"/>
        <v>2017</v>
      </c>
      <c r="D26" s="37">
        <v>4</v>
      </c>
      <c r="E26" s="37">
        <v>54</v>
      </c>
      <c r="F26" s="37">
        <v>54</v>
      </c>
      <c r="G26" s="38">
        <f t="shared" si="2"/>
        <v>4.8534581506497615E-3</v>
      </c>
      <c r="H26" s="39"/>
      <c r="I26" s="40"/>
      <c r="J26" s="41" t="s">
        <v>34</v>
      </c>
    </row>
    <row r="27" spans="1:13" x14ac:dyDescent="0.3">
      <c r="A27" s="35">
        <v>23</v>
      </c>
      <c r="B27" s="36">
        <v>42824</v>
      </c>
      <c r="C27" s="27">
        <f t="shared" si="0"/>
        <v>2017</v>
      </c>
      <c r="D27" s="37">
        <v>4</v>
      </c>
      <c r="E27" s="37">
        <v>56</v>
      </c>
      <c r="F27" s="37">
        <v>15</v>
      </c>
      <c r="G27" s="38">
        <f t="shared" si="2"/>
        <v>4.8756764229569063E-3</v>
      </c>
      <c r="H27" s="39"/>
      <c r="I27" s="40"/>
      <c r="J27" s="41" t="s">
        <v>33</v>
      </c>
    </row>
    <row r="28" spans="1:13" x14ac:dyDescent="0.3">
      <c r="A28" s="35">
        <v>24</v>
      </c>
      <c r="B28" s="36">
        <v>42839</v>
      </c>
      <c r="C28" s="27">
        <f t="shared" si="0"/>
        <v>2017</v>
      </c>
      <c r="D28" s="37">
        <v>5</v>
      </c>
      <c r="E28" s="37">
        <v>17</v>
      </c>
      <c r="F28" s="37">
        <v>16</v>
      </c>
      <c r="G28" s="38">
        <f t="shared" si="2"/>
        <v>5.2215682918372811E-3</v>
      </c>
      <c r="H28" s="39"/>
      <c r="I28" s="40"/>
      <c r="J28" s="41" t="s">
        <v>35</v>
      </c>
    </row>
    <row r="29" spans="1:13" x14ac:dyDescent="0.3">
      <c r="A29" s="35">
        <v>25</v>
      </c>
      <c r="B29" s="36">
        <v>42867</v>
      </c>
      <c r="C29" s="27">
        <f t="shared" si="0"/>
        <v>2017</v>
      </c>
      <c r="D29" s="37">
        <v>4</v>
      </c>
      <c r="E29" s="37">
        <v>56</v>
      </c>
      <c r="F29" s="37">
        <v>34</v>
      </c>
      <c r="G29" s="38">
        <f t="shared" si="2"/>
        <v>4.8808881164610516E-3</v>
      </c>
      <c r="H29" s="39"/>
      <c r="I29" s="40"/>
      <c r="J29" s="41" t="s">
        <v>36</v>
      </c>
    </row>
    <row r="30" spans="1:13" x14ac:dyDescent="0.3">
      <c r="A30" s="35">
        <v>26</v>
      </c>
      <c r="B30" s="36">
        <v>42876</v>
      </c>
      <c r="C30" s="27">
        <f t="shared" si="0"/>
        <v>2017</v>
      </c>
      <c r="D30" s="37">
        <v>4</v>
      </c>
      <c r="E30" s="37">
        <v>48</v>
      </c>
      <c r="F30" s="37">
        <v>33</v>
      </c>
      <c r="G30" s="38">
        <f t="shared" si="2"/>
        <v>4.7489499809087437E-3</v>
      </c>
      <c r="H30" s="39"/>
      <c r="I30" s="40" t="s">
        <v>14</v>
      </c>
      <c r="J30" s="41" t="s">
        <v>17</v>
      </c>
    </row>
    <row r="31" spans="1:13" x14ac:dyDescent="0.3">
      <c r="A31" s="35">
        <v>27</v>
      </c>
      <c r="B31" s="36">
        <v>42889</v>
      </c>
      <c r="C31" s="27">
        <f t="shared" si="0"/>
        <v>2017</v>
      </c>
      <c r="D31" s="37">
        <v>5</v>
      </c>
      <c r="E31" s="37">
        <v>24</v>
      </c>
      <c r="F31" s="37">
        <v>21</v>
      </c>
      <c r="G31" s="38">
        <f t="shared" si="2"/>
        <v>5.3381456465352662E-3</v>
      </c>
      <c r="H31" s="39"/>
      <c r="I31" s="40" t="s">
        <v>14</v>
      </c>
      <c r="J31" s="41" t="s">
        <v>37</v>
      </c>
    </row>
    <row r="32" spans="1:13" x14ac:dyDescent="0.3">
      <c r="A32" s="35">
        <v>28</v>
      </c>
      <c r="B32" s="36">
        <v>42900</v>
      </c>
      <c r="C32" s="27">
        <f t="shared" si="0"/>
        <v>2017</v>
      </c>
      <c r="D32" s="37">
        <v>4</v>
      </c>
      <c r="E32" s="37">
        <v>49</v>
      </c>
      <c r="F32" s="37">
        <v>38</v>
      </c>
      <c r="G32" s="38">
        <f t="shared" si="2"/>
        <v>4.7667794586860818E-3</v>
      </c>
      <c r="H32" s="39"/>
      <c r="I32" s="40"/>
      <c r="J32" s="41" t="s">
        <v>38</v>
      </c>
    </row>
    <row r="33" spans="1:10" x14ac:dyDescent="0.3">
      <c r="A33" s="35">
        <v>29</v>
      </c>
      <c r="B33" s="36">
        <v>42904</v>
      </c>
      <c r="C33" s="27">
        <f t="shared" si="0"/>
        <v>2017</v>
      </c>
      <c r="D33" s="37">
        <v>5</v>
      </c>
      <c r="E33" s="37">
        <v>29</v>
      </c>
      <c r="F33" s="37">
        <v>58</v>
      </c>
      <c r="G33" s="38">
        <f t="shared" si="2"/>
        <v>5.4305846313193159E-3</v>
      </c>
      <c r="H33" s="39"/>
      <c r="I33" s="40"/>
      <c r="J33" s="41" t="s">
        <v>39</v>
      </c>
    </row>
    <row r="34" spans="1:10" x14ac:dyDescent="0.3">
      <c r="A34" s="35">
        <v>30</v>
      </c>
      <c r="B34" s="36">
        <v>42910</v>
      </c>
      <c r="C34" s="27">
        <f t="shared" si="0"/>
        <v>2017</v>
      </c>
      <c r="D34" s="37">
        <v>5</v>
      </c>
      <c r="E34" s="37">
        <v>14</v>
      </c>
      <c r="F34" s="37">
        <v>15</v>
      </c>
      <c r="G34" s="38">
        <f t="shared" si="2"/>
        <v>5.1719200537188453E-3</v>
      </c>
      <c r="H34" s="39"/>
      <c r="I34" s="40"/>
      <c r="J34" s="41" t="s">
        <v>40</v>
      </c>
    </row>
    <row r="35" spans="1:10" x14ac:dyDescent="0.3">
      <c r="A35" s="35">
        <v>31</v>
      </c>
      <c r="B35" s="36">
        <v>42913</v>
      </c>
      <c r="C35" s="27">
        <f t="shared" si="0"/>
        <v>2017</v>
      </c>
      <c r="D35" s="37">
        <v>5</v>
      </c>
      <c r="E35" s="37">
        <v>9</v>
      </c>
      <c r="F35" s="37">
        <v>20</v>
      </c>
      <c r="G35" s="38">
        <f t="shared" si="2"/>
        <v>5.0910016545755374E-3</v>
      </c>
      <c r="H35" s="39"/>
      <c r="I35" s="40"/>
      <c r="J35" s="41" t="s">
        <v>38</v>
      </c>
    </row>
    <row r="36" spans="1:10" x14ac:dyDescent="0.3">
      <c r="A36" s="35">
        <v>32</v>
      </c>
      <c r="B36" s="36">
        <v>42918</v>
      </c>
      <c r="C36" s="27">
        <f t="shared" si="0"/>
        <v>2017</v>
      </c>
      <c r="D36" s="37">
        <v>5</v>
      </c>
      <c r="E36" s="37">
        <v>13</v>
      </c>
      <c r="F36" s="37">
        <v>19</v>
      </c>
      <c r="G36" s="38">
        <f t="shared" si="2"/>
        <v>5.1565592728645224E-3</v>
      </c>
      <c r="H36" s="39"/>
      <c r="I36" s="40"/>
      <c r="J36" s="41" t="s">
        <v>41</v>
      </c>
    </row>
    <row r="37" spans="1:10" x14ac:dyDescent="0.3">
      <c r="A37" s="35">
        <v>33</v>
      </c>
      <c r="B37" s="36">
        <v>42919</v>
      </c>
      <c r="C37" s="27">
        <f t="shared" si="0"/>
        <v>2017</v>
      </c>
      <c r="D37" s="37">
        <v>4</v>
      </c>
      <c r="E37" s="37">
        <v>58</v>
      </c>
      <c r="F37" s="37">
        <v>9</v>
      </c>
      <c r="G37" s="38">
        <f t="shared" si="2"/>
        <v>4.9069465839817767E-3</v>
      </c>
      <c r="H37" s="39"/>
      <c r="I37" s="40"/>
      <c r="J37" s="41" t="s">
        <v>42</v>
      </c>
    </row>
    <row r="38" spans="1:10" x14ac:dyDescent="0.3">
      <c r="A38" s="35">
        <v>34</v>
      </c>
      <c r="B38" s="36">
        <v>42932</v>
      </c>
      <c r="C38" s="27">
        <f t="shared" si="0"/>
        <v>2017</v>
      </c>
      <c r="D38" s="37">
        <v>5</v>
      </c>
      <c r="E38" s="37">
        <v>7</v>
      </c>
      <c r="F38" s="37">
        <v>43</v>
      </c>
      <c r="G38" s="38">
        <f t="shared" si="2"/>
        <v>5.0643945877385851E-3</v>
      </c>
      <c r="H38" s="39"/>
      <c r="I38" s="40"/>
      <c r="J38" s="41" t="s">
        <v>43</v>
      </c>
    </row>
    <row r="39" spans="1:10" x14ac:dyDescent="0.3">
      <c r="A39" s="35">
        <v>35</v>
      </c>
      <c r="B39" s="36">
        <v>42937</v>
      </c>
      <c r="C39" s="27">
        <f t="shared" si="0"/>
        <v>2017</v>
      </c>
      <c r="D39" s="37">
        <v>5</v>
      </c>
      <c r="E39" s="37">
        <v>14</v>
      </c>
      <c r="F39" s="37">
        <v>13</v>
      </c>
      <c r="G39" s="38">
        <f t="shared" si="2"/>
        <v>5.171371454402619E-3</v>
      </c>
      <c r="H39" s="39"/>
      <c r="I39" s="40"/>
      <c r="J39" s="41" t="s">
        <v>44</v>
      </c>
    </row>
    <row r="40" spans="1:10" x14ac:dyDescent="0.3">
      <c r="A40" s="35">
        <v>36</v>
      </c>
      <c r="B40" s="36">
        <v>42942</v>
      </c>
      <c r="C40" s="27">
        <f t="shared" si="0"/>
        <v>2017</v>
      </c>
      <c r="D40" s="37">
        <v>5</v>
      </c>
      <c r="E40" s="37">
        <v>37</v>
      </c>
      <c r="F40" s="37">
        <v>0</v>
      </c>
      <c r="G40" s="38">
        <f t="shared" si="2"/>
        <v>5.5463390870429622E-3</v>
      </c>
      <c r="H40" s="39"/>
      <c r="I40" s="40"/>
      <c r="J40" s="41" t="s">
        <v>39</v>
      </c>
    </row>
    <row r="41" spans="1:10" x14ac:dyDescent="0.3">
      <c r="A41" s="35">
        <v>37</v>
      </c>
      <c r="B41" s="36">
        <v>42946</v>
      </c>
      <c r="C41" s="27">
        <f t="shared" si="0"/>
        <v>2017</v>
      </c>
      <c r="D41" s="37">
        <v>5</v>
      </c>
      <c r="E41" s="37">
        <v>48</v>
      </c>
      <c r="F41" s="37">
        <v>28</v>
      </c>
      <c r="G41" s="38">
        <f t="shared" si="2"/>
        <v>5.7350572518246419E-3</v>
      </c>
      <c r="H41" s="39"/>
      <c r="I41" s="40"/>
      <c r="J41" s="41" t="s">
        <v>43</v>
      </c>
    </row>
    <row r="42" spans="1:10" x14ac:dyDescent="0.3">
      <c r="A42" s="35">
        <v>38</v>
      </c>
      <c r="B42" s="36">
        <v>42950</v>
      </c>
      <c r="C42" s="27">
        <f t="shared" si="0"/>
        <v>2017</v>
      </c>
      <c r="D42" s="37">
        <v>5</v>
      </c>
      <c r="E42" s="37">
        <v>17</v>
      </c>
      <c r="F42" s="37">
        <v>58</v>
      </c>
      <c r="G42" s="38">
        <f t="shared" si="2"/>
        <v>5.2330888774780229E-3</v>
      </c>
      <c r="H42" s="39"/>
      <c r="I42" s="40"/>
      <c r="J42" s="41" t="s">
        <v>33</v>
      </c>
    </row>
    <row r="43" spans="1:10" x14ac:dyDescent="0.3">
      <c r="A43" s="35">
        <v>39</v>
      </c>
      <c r="B43" s="36">
        <v>42957</v>
      </c>
      <c r="C43" s="27">
        <f t="shared" si="0"/>
        <v>2017</v>
      </c>
      <c r="D43" s="37">
        <v>5</v>
      </c>
      <c r="E43" s="37">
        <v>24</v>
      </c>
      <c r="F43" s="37">
        <v>13</v>
      </c>
      <c r="G43" s="38">
        <f t="shared" si="2"/>
        <v>5.3359512492703624E-3</v>
      </c>
      <c r="H43" s="39"/>
      <c r="I43" s="40"/>
      <c r="J43" s="41" t="s">
        <v>38</v>
      </c>
    </row>
    <row r="44" spans="1:10" x14ac:dyDescent="0.3">
      <c r="A44" s="35">
        <v>40</v>
      </c>
      <c r="B44" s="36">
        <v>42964</v>
      </c>
      <c r="C44" s="27">
        <f t="shared" si="0"/>
        <v>2017</v>
      </c>
      <c r="D44" s="37">
        <v>5</v>
      </c>
      <c r="E44" s="37">
        <v>24</v>
      </c>
      <c r="F44" s="37">
        <v>12</v>
      </c>
      <c r="G44" s="38">
        <f t="shared" si="2"/>
        <v>5.3356769496122501E-3</v>
      </c>
      <c r="H44" s="39"/>
      <c r="I44" s="40"/>
      <c r="J44" s="41" t="s">
        <v>33</v>
      </c>
    </row>
    <row r="45" spans="1:10" x14ac:dyDescent="0.3">
      <c r="A45" s="35">
        <v>41</v>
      </c>
      <c r="B45" s="36">
        <v>42987</v>
      </c>
      <c r="C45" s="27">
        <f t="shared" si="0"/>
        <v>2017</v>
      </c>
      <c r="D45" s="37">
        <v>5</v>
      </c>
      <c r="E45" s="37">
        <v>19</v>
      </c>
      <c r="F45" s="37">
        <v>10</v>
      </c>
      <c r="G45" s="38">
        <f t="shared" si="2"/>
        <v>5.2528384528621524E-3</v>
      </c>
      <c r="H45" s="39"/>
      <c r="I45" s="40"/>
      <c r="J45" s="41" t="s">
        <v>45</v>
      </c>
    </row>
    <row r="46" spans="1:10" x14ac:dyDescent="0.3">
      <c r="A46" s="35">
        <v>42</v>
      </c>
      <c r="B46" s="36">
        <v>43002</v>
      </c>
      <c r="C46" s="27">
        <f t="shared" si="0"/>
        <v>2017</v>
      </c>
      <c r="D46" s="37">
        <v>5</v>
      </c>
      <c r="E46" s="37">
        <v>1</v>
      </c>
      <c r="F46" s="37">
        <v>20</v>
      </c>
      <c r="G46" s="38">
        <f t="shared" si="2"/>
        <v>4.9593378186813426E-3</v>
      </c>
      <c r="H46" s="39"/>
      <c r="I46" s="40" t="s">
        <v>14</v>
      </c>
      <c r="J46" s="41" t="s">
        <v>46</v>
      </c>
    </row>
    <row r="47" spans="1:10" x14ac:dyDescent="0.3">
      <c r="A47" s="35">
        <v>43</v>
      </c>
      <c r="B47" s="36">
        <v>43013</v>
      </c>
      <c r="C47" s="27">
        <f t="shared" si="0"/>
        <v>2017</v>
      </c>
      <c r="D47" s="37">
        <v>5</v>
      </c>
      <c r="E47" s="37">
        <v>24</v>
      </c>
      <c r="F47" s="37">
        <v>18</v>
      </c>
      <c r="G47" s="38">
        <f t="shared" si="2"/>
        <v>5.3373227475609275E-3</v>
      </c>
      <c r="H47" s="39"/>
      <c r="I47" s="40"/>
      <c r="J47" s="41" t="s">
        <v>38</v>
      </c>
    </row>
    <row r="48" spans="1:10" x14ac:dyDescent="0.3">
      <c r="A48" s="35">
        <v>44</v>
      </c>
      <c r="B48" s="36">
        <v>43025</v>
      </c>
      <c r="C48" s="27">
        <f t="shared" si="0"/>
        <v>2017</v>
      </c>
      <c r="D48" s="37">
        <v>5</v>
      </c>
      <c r="E48" s="37">
        <v>9</v>
      </c>
      <c r="F48" s="37">
        <v>38</v>
      </c>
      <c r="G48" s="38">
        <f t="shared" si="2"/>
        <v>5.0959390484215704E-3</v>
      </c>
      <c r="H48" s="39"/>
      <c r="I48" s="40"/>
      <c r="J48" s="41" t="s">
        <v>47</v>
      </c>
    </row>
    <row r="49" spans="1:10" x14ac:dyDescent="0.3">
      <c r="A49" s="35">
        <v>45</v>
      </c>
      <c r="B49" s="36">
        <v>43030</v>
      </c>
      <c r="C49" s="27">
        <f t="shared" si="0"/>
        <v>2017</v>
      </c>
      <c r="D49" s="37">
        <v>5</v>
      </c>
      <c r="E49" s="37">
        <v>31</v>
      </c>
      <c r="F49" s="37">
        <v>40</v>
      </c>
      <c r="G49" s="38">
        <f t="shared" si="2"/>
        <v>5.4585631964468315E-3</v>
      </c>
      <c r="H49" s="39"/>
      <c r="I49" s="40"/>
      <c r="J49" s="41" t="s">
        <v>48</v>
      </c>
    </row>
    <row r="50" spans="1:10" x14ac:dyDescent="0.3">
      <c r="A50" s="35">
        <v>46</v>
      </c>
      <c r="B50" s="36">
        <v>43051</v>
      </c>
      <c r="C50" s="27">
        <f t="shared" si="0"/>
        <v>2017</v>
      </c>
      <c r="D50" s="37">
        <v>5</v>
      </c>
      <c r="E50" s="37">
        <v>29</v>
      </c>
      <c r="F50" s="37">
        <v>32</v>
      </c>
      <c r="G50" s="38">
        <f t="shared" si="2"/>
        <v>5.423452840208379E-3</v>
      </c>
      <c r="H50" s="39"/>
      <c r="I50" s="40"/>
      <c r="J50" s="41" t="s">
        <v>49</v>
      </c>
    </row>
    <row r="51" spans="1:10" x14ac:dyDescent="0.3">
      <c r="A51" s="35">
        <v>47</v>
      </c>
      <c r="B51" s="36">
        <v>43069</v>
      </c>
      <c r="C51" s="27">
        <f t="shared" si="0"/>
        <v>2017</v>
      </c>
      <c r="D51" s="37">
        <v>4</v>
      </c>
      <c r="E51" s="37">
        <v>57</v>
      </c>
      <c r="F51" s="37">
        <v>3</v>
      </c>
      <c r="G51" s="38">
        <f t="shared" si="2"/>
        <v>4.8888428065463263E-3</v>
      </c>
      <c r="H51" s="39"/>
      <c r="I51" s="40"/>
      <c r="J51" s="41" t="s">
        <v>50</v>
      </c>
    </row>
    <row r="52" spans="1:10" x14ac:dyDescent="0.3">
      <c r="A52" s="35">
        <v>48</v>
      </c>
      <c r="B52" s="36">
        <v>43078</v>
      </c>
      <c r="C52" s="27">
        <f t="shared" si="0"/>
        <v>2017</v>
      </c>
      <c r="D52" s="37">
        <v>5</v>
      </c>
      <c r="E52" s="37">
        <v>29</v>
      </c>
      <c r="F52" s="37">
        <v>20</v>
      </c>
      <c r="G52" s="38">
        <f t="shared" si="2"/>
        <v>5.4201612443110251E-3</v>
      </c>
      <c r="H52" s="39"/>
      <c r="I52" s="40"/>
      <c r="J52" s="41" t="s">
        <v>51</v>
      </c>
    </row>
    <row r="53" spans="1:10" x14ac:dyDescent="0.3">
      <c r="A53" s="35">
        <v>49</v>
      </c>
      <c r="B53" s="36">
        <v>43092</v>
      </c>
      <c r="C53" s="27">
        <f t="shared" si="0"/>
        <v>2017</v>
      </c>
      <c r="D53" s="37">
        <v>4</v>
      </c>
      <c r="E53" s="37">
        <v>56</v>
      </c>
      <c r="F53" s="37">
        <v>57</v>
      </c>
      <c r="G53" s="38">
        <f t="shared" si="2"/>
        <v>4.8871970085976489E-3</v>
      </c>
      <c r="H53" s="39"/>
      <c r="I53" s="40"/>
      <c r="J53" s="41" t="s">
        <v>52</v>
      </c>
    </row>
    <row r="54" spans="1:10" x14ac:dyDescent="0.3">
      <c r="A54" s="35">
        <v>50</v>
      </c>
      <c r="B54" s="36">
        <v>43096</v>
      </c>
      <c r="C54" s="27">
        <f t="shared" si="0"/>
        <v>2017</v>
      </c>
      <c r="D54" s="37">
        <v>5</v>
      </c>
      <c r="E54" s="37">
        <v>7</v>
      </c>
      <c r="F54" s="37">
        <v>50</v>
      </c>
      <c r="G54" s="38">
        <f t="shared" si="2"/>
        <v>5.0663146853453765E-3</v>
      </c>
      <c r="H54" s="39"/>
      <c r="I54" s="40"/>
      <c r="J54" s="41" t="s">
        <v>53</v>
      </c>
    </row>
    <row r="55" spans="1:10" x14ac:dyDescent="0.3">
      <c r="A55" s="35">
        <v>51</v>
      </c>
      <c r="B55" s="36">
        <v>43113</v>
      </c>
      <c r="C55" s="27">
        <f t="shared" si="0"/>
        <v>2018</v>
      </c>
      <c r="D55" s="37">
        <v>5</v>
      </c>
      <c r="E55" s="37">
        <v>6</v>
      </c>
      <c r="F55" s="37">
        <v>49</v>
      </c>
      <c r="G55" s="38">
        <f t="shared" si="2"/>
        <v>5.0495824062004886E-3</v>
      </c>
      <c r="H55" s="39"/>
      <c r="I55" s="40"/>
      <c r="J55" s="41" t="s">
        <v>54</v>
      </c>
    </row>
    <row r="56" spans="1:10" x14ac:dyDescent="0.3">
      <c r="A56" s="35">
        <v>52</v>
      </c>
      <c r="B56" s="36">
        <v>43117</v>
      </c>
      <c r="C56" s="27">
        <f t="shared" si="0"/>
        <v>2018</v>
      </c>
      <c r="D56" s="37">
        <v>5</v>
      </c>
      <c r="E56" s="37">
        <v>15</v>
      </c>
      <c r="F56" s="37">
        <v>8</v>
      </c>
      <c r="G56" s="38">
        <f t="shared" si="2"/>
        <v>5.1864579355988295E-3</v>
      </c>
      <c r="H56" s="39"/>
      <c r="I56" s="40"/>
      <c r="J56" s="41" t="s">
        <v>55</v>
      </c>
    </row>
    <row r="57" spans="1:10" x14ac:dyDescent="0.3">
      <c r="A57" s="35">
        <v>53</v>
      </c>
      <c r="B57" s="36">
        <v>43132</v>
      </c>
      <c r="C57" s="27">
        <f t="shared" si="0"/>
        <v>2018</v>
      </c>
      <c r="D57" s="37">
        <v>4</v>
      </c>
      <c r="E57" s="37">
        <v>59</v>
      </c>
      <c r="F57" s="37">
        <v>21</v>
      </c>
      <c r="G57" s="38">
        <f t="shared" si="2"/>
        <v>4.9266961593659071E-3</v>
      </c>
      <c r="H57" s="39"/>
      <c r="I57" s="40"/>
      <c r="J57" s="41" t="s">
        <v>50</v>
      </c>
    </row>
    <row r="58" spans="1:10" x14ac:dyDescent="0.3">
      <c r="A58" s="35">
        <v>54</v>
      </c>
      <c r="B58" s="36">
        <v>43146</v>
      </c>
      <c r="C58" s="27">
        <f t="shared" si="0"/>
        <v>2018</v>
      </c>
      <c r="D58" s="37">
        <v>4</v>
      </c>
      <c r="E58" s="37">
        <v>58</v>
      </c>
      <c r="F58" s="37">
        <v>0</v>
      </c>
      <c r="G58" s="38">
        <f t="shared" si="2"/>
        <v>4.9044778870587615E-3</v>
      </c>
      <c r="H58" s="39"/>
      <c r="I58" s="40"/>
      <c r="J58" s="41" t="s">
        <v>56</v>
      </c>
    </row>
    <row r="59" spans="1:10" x14ac:dyDescent="0.3">
      <c r="A59" s="35">
        <v>55</v>
      </c>
      <c r="B59" s="36">
        <v>43155</v>
      </c>
      <c r="C59" s="27">
        <f t="shared" si="0"/>
        <v>2018</v>
      </c>
      <c r="D59" s="37">
        <v>4</v>
      </c>
      <c r="E59" s="37">
        <v>56</v>
      </c>
      <c r="F59" s="37">
        <v>13</v>
      </c>
      <c r="G59" s="38">
        <f t="shared" si="2"/>
        <v>4.8751278236406808E-3</v>
      </c>
      <c r="H59" s="39"/>
      <c r="I59" s="40"/>
      <c r="J59" s="41" t="s">
        <v>57</v>
      </c>
    </row>
    <row r="60" spans="1:10" x14ac:dyDescent="0.3">
      <c r="A60" s="35">
        <v>56</v>
      </c>
      <c r="B60" s="36">
        <v>43160</v>
      </c>
      <c r="C60" s="27">
        <f t="shared" si="0"/>
        <v>2018</v>
      </c>
      <c r="D60" s="37">
        <v>5</v>
      </c>
      <c r="E60" s="37">
        <v>22</v>
      </c>
      <c r="F60" s="37">
        <v>54</v>
      </c>
      <c r="G60" s="38">
        <f t="shared" si="2"/>
        <v>5.3142815762794431E-3</v>
      </c>
      <c r="H60" s="39"/>
      <c r="I60" s="40"/>
      <c r="J60" s="41" t="s">
        <v>56</v>
      </c>
    </row>
    <row r="61" spans="1:10" x14ac:dyDescent="0.3">
      <c r="A61" s="35">
        <v>57</v>
      </c>
      <c r="B61" s="36">
        <v>43188</v>
      </c>
      <c r="C61" s="27">
        <f t="shared" si="0"/>
        <v>2018</v>
      </c>
      <c r="D61" s="37">
        <v>5</v>
      </c>
      <c r="E61" s="37">
        <v>36</v>
      </c>
      <c r="F61" s="37">
        <v>38</v>
      </c>
      <c r="G61" s="38">
        <f t="shared" si="2"/>
        <v>5.5403044945644773E-3</v>
      </c>
      <c r="H61" s="39"/>
      <c r="I61" s="40"/>
      <c r="J61" s="41" t="s">
        <v>58</v>
      </c>
    </row>
    <row r="62" spans="1:10" x14ac:dyDescent="0.3">
      <c r="A62" s="35">
        <v>58</v>
      </c>
      <c r="B62" s="36">
        <v>43195</v>
      </c>
      <c r="C62" s="27">
        <f t="shared" si="0"/>
        <v>2018</v>
      </c>
      <c r="D62" s="37">
        <v>5</v>
      </c>
      <c r="E62" s="37">
        <v>11</v>
      </c>
      <c r="F62" s="37">
        <v>32</v>
      </c>
      <c r="G62" s="38">
        <f t="shared" si="2"/>
        <v>5.1272092094464409E-3</v>
      </c>
      <c r="H62" s="39"/>
      <c r="I62" s="40"/>
      <c r="J62" s="41" t="s">
        <v>59</v>
      </c>
    </row>
    <row r="63" spans="1:10" x14ac:dyDescent="0.3">
      <c r="A63" s="35">
        <v>59</v>
      </c>
      <c r="B63" s="36">
        <v>43217</v>
      </c>
      <c r="C63" s="27">
        <f t="shared" si="0"/>
        <v>2018</v>
      </c>
      <c r="D63" s="37">
        <v>5</v>
      </c>
      <c r="E63" s="37">
        <v>17</v>
      </c>
      <c r="F63" s="37">
        <v>15</v>
      </c>
      <c r="G63" s="38">
        <f t="shared" si="2"/>
        <v>5.2212939921791679E-3</v>
      </c>
      <c r="H63" s="39"/>
      <c r="I63" s="40"/>
      <c r="J63" s="41" t="s">
        <v>60</v>
      </c>
    </row>
    <row r="64" spans="1:10" x14ac:dyDescent="0.3">
      <c r="A64" s="35">
        <v>60</v>
      </c>
      <c r="B64" s="36">
        <v>43221</v>
      </c>
      <c r="C64" s="27">
        <f t="shared" si="0"/>
        <v>2018</v>
      </c>
      <c r="D64" s="37">
        <v>5</v>
      </c>
      <c r="E64" s="37">
        <v>5</v>
      </c>
      <c r="F64" s="37">
        <v>53</v>
      </c>
      <c r="G64" s="38">
        <f t="shared" si="2"/>
        <v>5.0342216253461665E-3</v>
      </c>
      <c r="H64" s="39"/>
      <c r="I64" s="40"/>
      <c r="J64" s="41" t="s">
        <v>61</v>
      </c>
    </row>
    <row r="65" spans="1:10" x14ac:dyDescent="0.3">
      <c r="A65" s="35">
        <v>61</v>
      </c>
      <c r="B65" s="36">
        <v>43247</v>
      </c>
      <c r="C65" s="27">
        <f t="shared" si="0"/>
        <v>2018</v>
      </c>
      <c r="D65" s="37">
        <v>5</v>
      </c>
      <c r="E65" s="37">
        <v>28</v>
      </c>
      <c r="F65" s="37">
        <v>7</v>
      </c>
      <c r="G65" s="38">
        <f t="shared" si="2"/>
        <v>5.4001373692687833E-3</v>
      </c>
      <c r="H65" s="39"/>
      <c r="I65" s="40"/>
      <c r="J65" s="41" t="s">
        <v>62</v>
      </c>
    </row>
    <row r="66" spans="1:10" x14ac:dyDescent="0.3">
      <c r="A66" s="35">
        <v>62</v>
      </c>
      <c r="B66" s="36">
        <v>43253</v>
      </c>
      <c r="C66" s="27">
        <f t="shared" si="0"/>
        <v>2018</v>
      </c>
      <c r="D66" s="37">
        <v>5</v>
      </c>
      <c r="E66" s="37">
        <v>49</v>
      </c>
      <c r="F66" s="37">
        <v>15</v>
      </c>
      <c r="G66" s="38">
        <f t="shared" si="2"/>
        <v>5.7479493357559469E-3</v>
      </c>
      <c r="H66" s="39"/>
      <c r="I66" s="40"/>
      <c r="J66" s="41" t="s">
        <v>63</v>
      </c>
    </row>
    <row r="67" spans="1:10" x14ac:dyDescent="0.3">
      <c r="A67" s="35">
        <v>63</v>
      </c>
      <c r="B67" s="36">
        <v>43256</v>
      </c>
      <c r="C67" s="27">
        <f t="shared" si="0"/>
        <v>2018</v>
      </c>
      <c r="D67" s="37">
        <v>5</v>
      </c>
      <c r="E67" s="37">
        <v>28</v>
      </c>
      <c r="F67" s="37">
        <v>58</v>
      </c>
      <c r="G67" s="38">
        <f t="shared" si="2"/>
        <v>5.4141266518325411E-3</v>
      </c>
      <c r="H67" s="39"/>
      <c r="I67" s="40"/>
      <c r="J67" s="41" t="s">
        <v>50</v>
      </c>
    </row>
    <row r="68" spans="1:10" x14ac:dyDescent="0.3">
      <c r="A68" s="35">
        <v>64</v>
      </c>
      <c r="B68" s="36">
        <v>43261</v>
      </c>
      <c r="C68" s="27">
        <f t="shared" si="0"/>
        <v>2018</v>
      </c>
      <c r="D68" s="37">
        <v>5</v>
      </c>
      <c r="E68" s="37">
        <v>37</v>
      </c>
      <c r="F68" s="37">
        <v>6</v>
      </c>
      <c r="G68" s="38">
        <f t="shared" si="2"/>
        <v>5.5479848849916387E-3</v>
      </c>
      <c r="H68" s="39"/>
      <c r="I68" s="40"/>
      <c r="J68" s="41" t="s">
        <v>64</v>
      </c>
    </row>
    <row r="69" spans="1:10" x14ac:dyDescent="0.3">
      <c r="A69" s="35">
        <v>65</v>
      </c>
      <c r="B69" s="36">
        <v>43267</v>
      </c>
      <c r="C69" s="27">
        <f t="shared" si="0"/>
        <v>2018</v>
      </c>
      <c r="D69" s="37">
        <v>5</v>
      </c>
      <c r="E69" s="37">
        <v>21</v>
      </c>
      <c r="F69" s="37">
        <v>15</v>
      </c>
      <c r="G69" s="38">
        <f t="shared" si="2"/>
        <v>5.2871259101262662E-3</v>
      </c>
      <c r="H69" s="39"/>
      <c r="I69" s="40"/>
      <c r="J69" s="41" t="s">
        <v>65</v>
      </c>
    </row>
    <row r="70" spans="1:10" x14ac:dyDescent="0.3">
      <c r="A70" s="35">
        <v>66</v>
      </c>
      <c r="B70" s="36">
        <v>43271</v>
      </c>
      <c r="C70" s="27">
        <f t="shared" ref="C70:C104" si="3">YEAR(B70)</f>
        <v>2018</v>
      </c>
      <c r="D70" s="37">
        <v>5</v>
      </c>
      <c r="E70" s="37">
        <v>18</v>
      </c>
      <c r="F70" s="37">
        <v>17</v>
      </c>
      <c r="G70" s="38">
        <f t="shared" si="2"/>
        <v>5.2383005709821674E-3</v>
      </c>
      <c r="H70" s="39"/>
      <c r="I70" s="40"/>
      <c r="J70" s="41" t="s">
        <v>66</v>
      </c>
    </row>
    <row r="71" spans="1:10" x14ac:dyDescent="0.3">
      <c r="A71" s="35">
        <v>67</v>
      </c>
      <c r="B71" s="36">
        <v>43275</v>
      </c>
      <c r="C71" s="27">
        <f t="shared" si="3"/>
        <v>2018</v>
      </c>
      <c r="D71" s="37">
        <v>5</v>
      </c>
      <c r="E71" s="37">
        <v>1</v>
      </c>
      <c r="F71" s="37">
        <v>56</v>
      </c>
      <c r="G71" s="38">
        <f t="shared" si="2"/>
        <v>4.969212606373407E-3</v>
      </c>
      <c r="H71" s="39"/>
      <c r="I71" s="40"/>
      <c r="J71" s="41" t="s">
        <v>67</v>
      </c>
    </row>
    <row r="72" spans="1:10" x14ac:dyDescent="0.3">
      <c r="A72" s="35">
        <v>68</v>
      </c>
      <c r="B72" s="36">
        <v>43281</v>
      </c>
      <c r="C72" s="27">
        <f t="shared" si="3"/>
        <v>2018</v>
      </c>
      <c r="D72" s="37">
        <v>5</v>
      </c>
      <c r="E72" s="37">
        <v>8</v>
      </c>
      <c r="F72" s="37">
        <v>54</v>
      </c>
      <c r="G72" s="38">
        <f t="shared" si="2"/>
        <v>5.0838698634646023E-3</v>
      </c>
      <c r="H72" s="39"/>
      <c r="I72" s="40"/>
      <c r="J72" s="41" t="s">
        <v>68</v>
      </c>
    </row>
    <row r="73" spans="1:10" x14ac:dyDescent="0.3">
      <c r="A73" s="35">
        <v>69</v>
      </c>
      <c r="B73" s="36">
        <v>43282</v>
      </c>
      <c r="C73" s="27">
        <f t="shared" si="3"/>
        <v>2018</v>
      </c>
      <c r="D73" s="37">
        <v>5</v>
      </c>
      <c r="E73" s="37">
        <v>29</v>
      </c>
      <c r="F73" s="37">
        <v>15</v>
      </c>
      <c r="G73" s="38">
        <f t="shared" si="2"/>
        <v>5.4187897460204601E-3</v>
      </c>
      <c r="H73" s="39"/>
      <c r="I73" s="40"/>
      <c r="J73" s="41" t="s">
        <v>69</v>
      </c>
    </row>
    <row r="74" spans="1:10" x14ac:dyDescent="0.3">
      <c r="A74" s="35">
        <v>70</v>
      </c>
      <c r="B74" s="36">
        <v>43303</v>
      </c>
      <c r="C74" s="27">
        <f t="shared" si="3"/>
        <v>2018</v>
      </c>
      <c r="D74" s="37">
        <v>5</v>
      </c>
      <c r="E74" s="37">
        <v>38</v>
      </c>
      <c r="F74" s="37">
        <v>28</v>
      </c>
      <c r="G74" s="38">
        <f t="shared" si="2"/>
        <v>5.5704774569568976E-3</v>
      </c>
      <c r="H74" s="39"/>
      <c r="I74" s="40"/>
      <c r="J74" s="41" t="s">
        <v>68</v>
      </c>
    </row>
    <row r="75" spans="1:10" x14ac:dyDescent="0.3">
      <c r="A75" s="35">
        <v>71</v>
      </c>
      <c r="B75" s="36">
        <v>43306</v>
      </c>
      <c r="C75" s="27">
        <f t="shared" si="3"/>
        <v>2018</v>
      </c>
      <c r="D75" s="37">
        <v>6</v>
      </c>
      <c r="E75" s="37">
        <v>18</v>
      </c>
      <c r="F75" s="37">
        <v>54</v>
      </c>
      <c r="G75" s="38">
        <f t="shared" si="2"/>
        <v>6.2359284275388081E-3</v>
      </c>
      <c r="H75" s="39"/>
      <c r="I75" s="40"/>
      <c r="J75" s="41" t="s">
        <v>70</v>
      </c>
    </row>
    <row r="76" spans="1:10" x14ac:dyDescent="0.3">
      <c r="A76" s="35">
        <v>72</v>
      </c>
      <c r="B76" s="36">
        <v>43310</v>
      </c>
      <c r="C76" s="27">
        <f t="shared" si="3"/>
        <v>2018</v>
      </c>
      <c r="D76" s="37">
        <v>5</v>
      </c>
      <c r="E76" s="37">
        <v>27</v>
      </c>
      <c r="F76" s="37">
        <v>5</v>
      </c>
      <c r="G76" s="38">
        <f t="shared" si="2"/>
        <v>5.383130790465783E-3</v>
      </c>
      <c r="H76" s="39"/>
      <c r="I76" s="40"/>
      <c r="J76" s="41" t="s">
        <v>68</v>
      </c>
    </row>
    <row r="77" spans="1:10" x14ac:dyDescent="0.3">
      <c r="A77" s="35">
        <v>73</v>
      </c>
      <c r="B77" s="36">
        <v>43321</v>
      </c>
      <c r="C77" s="27">
        <f t="shared" si="3"/>
        <v>2018</v>
      </c>
      <c r="D77" s="37">
        <v>5</v>
      </c>
      <c r="E77" s="37">
        <v>44</v>
      </c>
      <c r="F77" s="37">
        <v>32</v>
      </c>
      <c r="G77" s="38">
        <f t="shared" si="2"/>
        <v>5.6703225325099955E-3</v>
      </c>
      <c r="H77" s="39"/>
      <c r="I77" s="40"/>
      <c r="J77" s="41" t="s">
        <v>71</v>
      </c>
    </row>
    <row r="78" spans="1:10" x14ac:dyDescent="0.3">
      <c r="A78" s="35">
        <v>74</v>
      </c>
      <c r="B78" s="36">
        <v>43324</v>
      </c>
      <c r="C78" s="27">
        <f t="shared" si="3"/>
        <v>2018</v>
      </c>
      <c r="D78" s="37">
        <v>5</v>
      </c>
      <c r="E78" s="37">
        <v>12</v>
      </c>
      <c r="F78" s="37">
        <v>7</v>
      </c>
      <c r="G78" s="38">
        <f t="shared" si="2"/>
        <v>5.1368096974803929E-3</v>
      </c>
      <c r="H78" s="39"/>
      <c r="I78" s="40"/>
      <c r="J78" s="41" t="s">
        <v>68</v>
      </c>
    </row>
    <row r="79" spans="1:10" x14ac:dyDescent="0.3">
      <c r="A79" s="35">
        <v>75</v>
      </c>
      <c r="B79" s="36">
        <v>43335</v>
      </c>
      <c r="C79" s="27">
        <f t="shared" si="3"/>
        <v>2018</v>
      </c>
      <c r="D79" s="37">
        <v>6</v>
      </c>
      <c r="E79" s="37">
        <v>6</v>
      </c>
      <c r="F79" s="37">
        <v>54</v>
      </c>
      <c r="G79" s="38">
        <f t="shared" si="2"/>
        <v>6.038432673697516E-3</v>
      </c>
      <c r="H79" s="39"/>
      <c r="I79" s="40"/>
      <c r="J79" s="41" t="s">
        <v>72</v>
      </c>
    </row>
    <row r="80" spans="1:10" x14ac:dyDescent="0.3">
      <c r="A80" s="35">
        <v>76</v>
      </c>
      <c r="B80" s="36">
        <v>43338</v>
      </c>
      <c r="C80" s="27">
        <f t="shared" si="3"/>
        <v>2018</v>
      </c>
      <c r="D80" s="37">
        <v>5</v>
      </c>
      <c r="E80" s="37">
        <v>27</v>
      </c>
      <c r="F80" s="37">
        <v>54</v>
      </c>
      <c r="G80" s="38">
        <f t="shared" si="2"/>
        <v>5.3965714737133144E-3</v>
      </c>
      <c r="H80" s="39"/>
      <c r="I80" s="40"/>
      <c r="J80" s="41" t="s">
        <v>66</v>
      </c>
    </row>
    <row r="81" spans="1:19" x14ac:dyDescent="0.3">
      <c r="A81" s="35">
        <v>77</v>
      </c>
      <c r="B81" s="36">
        <v>43344</v>
      </c>
      <c r="C81" s="27">
        <f t="shared" si="3"/>
        <v>2018</v>
      </c>
      <c r="D81" s="37">
        <v>5</v>
      </c>
      <c r="E81" s="37">
        <v>24</v>
      </c>
      <c r="F81" s="37">
        <v>50</v>
      </c>
      <c r="G81" s="38">
        <f t="shared" si="2"/>
        <v>5.3461003366205399E-3</v>
      </c>
      <c r="H81" s="39"/>
      <c r="I81" s="40"/>
      <c r="J81" s="41" t="s">
        <v>73</v>
      </c>
    </row>
    <row r="82" spans="1:19" x14ac:dyDescent="0.3">
      <c r="A82" s="35">
        <v>78</v>
      </c>
      <c r="B82" s="36">
        <v>43362</v>
      </c>
      <c r="C82" s="27">
        <f t="shared" si="3"/>
        <v>2018</v>
      </c>
      <c r="D82" s="37">
        <v>6</v>
      </c>
      <c r="E82" s="37">
        <v>12</v>
      </c>
      <c r="F82" s="37">
        <v>10</v>
      </c>
      <c r="G82" s="38">
        <f t="shared" si="2"/>
        <v>6.125111365661194E-3</v>
      </c>
      <c r="H82" s="39"/>
      <c r="I82" s="40"/>
      <c r="J82" s="41" t="s">
        <v>39</v>
      </c>
    </row>
    <row r="83" spans="1:19" x14ac:dyDescent="0.3">
      <c r="A83" s="35">
        <v>79</v>
      </c>
      <c r="B83" s="36">
        <v>43366</v>
      </c>
      <c r="C83" s="27">
        <f t="shared" si="3"/>
        <v>2018</v>
      </c>
      <c r="D83" s="37">
        <v>5</v>
      </c>
      <c r="E83" s="37">
        <v>49</v>
      </c>
      <c r="F83" s="37">
        <v>44</v>
      </c>
      <c r="G83" s="38">
        <f t="shared" si="2"/>
        <v>5.7559040258412224E-3</v>
      </c>
      <c r="H83" s="39"/>
      <c r="I83" s="40"/>
      <c r="J83" s="41" t="s">
        <v>74</v>
      </c>
    </row>
    <row r="84" spans="1:19" x14ac:dyDescent="0.3">
      <c r="A84" s="35">
        <v>80</v>
      </c>
      <c r="B84" s="36">
        <v>43379</v>
      </c>
      <c r="C84" s="27">
        <f t="shared" si="3"/>
        <v>2018</v>
      </c>
      <c r="D84" s="37">
        <v>5</v>
      </c>
      <c r="E84" s="37">
        <v>25</v>
      </c>
      <c r="F84" s="37">
        <v>28</v>
      </c>
      <c r="G84" s="38">
        <f t="shared" si="2"/>
        <v>5.3565237236288307E-3</v>
      </c>
      <c r="H84" s="39"/>
      <c r="I84" s="40" t="s">
        <v>14</v>
      </c>
      <c r="J84" s="41" t="s">
        <v>75</v>
      </c>
    </row>
    <row r="85" spans="1:19" x14ac:dyDescent="0.3">
      <c r="A85" s="35">
        <v>81</v>
      </c>
      <c r="B85" s="36">
        <v>43386</v>
      </c>
      <c r="C85" s="27">
        <f t="shared" si="3"/>
        <v>2018</v>
      </c>
      <c r="D85" s="37">
        <v>5</v>
      </c>
      <c r="E85" s="37">
        <v>59</v>
      </c>
      <c r="F85" s="37">
        <v>55</v>
      </c>
      <c r="G85" s="38">
        <f t="shared" si="2"/>
        <v>5.9235011169482075E-3</v>
      </c>
      <c r="H85" s="39"/>
      <c r="I85" s="40"/>
      <c r="J85" s="41" t="s">
        <v>76</v>
      </c>
    </row>
    <row r="86" spans="1:19" x14ac:dyDescent="0.3">
      <c r="A86" s="35">
        <v>82</v>
      </c>
      <c r="B86" s="36">
        <v>43394</v>
      </c>
      <c r="C86" s="27">
        <f t="shared" si="3"/>
        <v>2018</v>
      </c>
      <c r="D86" s="37">
        <v>6</v>
      </c>
      <c r="E86" s="37">
        <v>5</v>
      </c>
      <c r="F86" s="37">
        <v>38</v>
      </c>
      <c r="G86" s="38">
        <f t="shared" si="2"/>
        <v>6.0175858996809346E-3</v>
      </c>
      <c r="H86" s="39"/>
      <c r="I86" s="40"/>
      <c r="J86" s="41" t="s">
        <v>77</v>
      </c>
      <c r="L86" s="45"/>
      <c r="M86" s="46"/>
      <c r="N86" s="46"/>
      <c r="O86" s="47"/>
      <c r="S86" s="48"/>
    </row>
    <row r="87" spans="1:19" x14ac:dyDescent="0.3">
      <c r="A87" s="35">
        <v>83</v>
      </c>
      <c r="B87" s="36">
        <v>43408</v>
      </c>
      <c r="C87" s="27">
        <f t="shared" si="3"/>
        <v>2018</v>
      </c>
      <c r="D87" s="37">
        <v>5</v>
      </c>
      <c r="E87" s="37">
        <v>56</v>
      </c>
      <c r="F87" s="37">
        <v>20</v>
      </c>
      <c r="G87" s="38">
        <f t="shared" si="2"/>
        <v>5.8645266904539329E-3</v>
      </c>
      <c r="H87" s="39"/>
      <c r="I87" s="40" t="s">
        <v>14</v>
      </c>
      <c r="J87" s="41" t="s">
        <v>78</v>
      </c>
      <c r="L87" s="45"/>
      <c r="M87" s="46"/>
      <c r="N87" s="46"/>
      <c r="O87" s="47"/>
      <c r="S87" s="48"/>
    </row>
    <row r="88" spans="1:19" x14ac:dyDescent="0.3">
      <c r="A88" s="35">
        <v>84</v>
      </c>
      <c r="B88" s="36">
        <v>43442</v>
      </c>
      <c r="C88" s="27">
        <f t="shared" si="3"/>
        <v>2018</v>
      </c>
      <c r="D88" s="37">
        <v>5</v>
      </c>
      <c r="E88" s="37">
        <v>39</v>
      </c>
      <c r="F88" s="37">
        <v>49</v>
      </c>
      <c r="G88" s="38">
        <f t="shared" si="2"/>
        <v>5.5926957292640432E-3</v>
      </c>
      <c r="H88" s="39"/>
      <c r="I88" s="40" t="s">
        <v>14</v>
      </c>
      <c r="J88" s="41" t="s">
        <v>51</v>
      </c>
      <c r="L88" s="45"/>
      <c r="M88" s="46"/>
      <c r="N88" s="46"/>
      <c r="O88" s="47"/>
      <c r="S88" s="48"/>
    </row>
    <row r="89" spans="1:19" x14ac:dyDescent="0.3">
      <c r="A89" s="35">
        <v>85</v>
      </c>
      <c r="B89" s="36">
        <v>43463</v>
      </c>
      <c r="C89" s="27">
        <f t="shared" si="3"/>
        <v>2018</v>
      </c>
      <c r="D89" s="37">
        <v>5</v>
      </c>
      <c r="E89" s="37">
        <v>22</v>
      </c>
      <c r="F89" s="37">
        <v>54</v>
      </c>
      <c r="G89" s="38">
        <f t="shared" si="2"/>
        <v>5.3142815762794431E-3</v>
      </c>
      <c r="H89" s="39"/>
      <c r="I89" s="40"/>
      <c r="J89" s="41" t="s">
        <v>79</v>
      </c>
      <c r="L89" s="45"/>
      <c r="M89" s="46"/>
      <c r="N89" s="46"/>
      <c r="O89" s="47"/>
      <c r="S89" s="48"/>
    </row>
    <row r="90" spans="1:19" x14ac:dyDescent="0.3">
      <c r="A90" s="35">
        <v>86</v>
      </c>
      <c r="B90" s="36">
        <v>43475</v>
      </c>
      <c r="C90" s="27">
        <f t="shared" si="3"/>
        <v>2019</v>
      </c>
      <c r="D90" s="37">
        <v>5</v>
      </c>
      <c r="E90" s="37">
        <v>27</v>
      </c>
      <c r="F90" s="37">
        <v>27</v>
      </c>
      <c r="G90" s="38">
        <f t="shared" si="2"/>
        <v>5.3891653829442662E-3</v>
      </c>
      <c r="H90" s="39"/>
      <c r="I90" s="40"/>
      <c r="J90" s="41" t="s">
        <v>50</v>
      </c>
    </row>
    <row r="91" spans="1:19" x14ac:dyDescent="0.3">
      <c r="A91" s="35">
        <v>87</v>
      </c>
      <c r="B91" s="36">
        <v>43496</v>
      </c>
      <c r="C91" s="27">
        <f t="shared" si="3"/>
        <v>2019</v>
      </c>
      <c r="D91" s="37">
        <v>5</v>
      </c>
      <c r="E91" s="37">
        <v>24</v>
      </c>
      <c r="F91" s="37">
        <v>36</v>
      </c>
      <c r="G91" s="38">
        <f t="shared" si="2"/>
        <v>5.3422601414069596E-3</v>
      </c>
      <c r="H91" s="39"/>
      <c r="I91" s="40"/>
      <c r="J91" s="41" t="s">
        <v>50</v>
      </c>
    </row>
    <row r="92" spans="1:19" x14ac:dyDescent="0.3">
      <c r="A92" s="35">
        <v>88</v>
      </c>
      <c r="B92" s="36">
        <v>43594</v>
      </c>
      <c r="C92" s="27">
        <f t="shared" si="3"/>
        <v>2019</v>
      </c>
      <c r="D92" s="37">
        <v>5</v>
      </c>
      <c r="E92" s="37">
        <v>45</v>
      </c>
      <c r="F92" s="37">
        <v>51</v>
      </c>
      <c r="G92" s="38">
        <f t="shared" si="2"/>
        <v>5.6919922055009148E-3</v>
      </c>
      <c r="H92" s="39"/>
      <c r="I92" s="40"/>
      <c r="J92" s="41" t="s">
        <v>50</v>
      </c>
    </row>
    <row r="93" spans="1:19" x14ac:dyDescent="0.3">
      <c r="A93" s="35">
        <v>89</v>
      </c>
      <c r="B93" s="36">
        <v>43604</v>
      </c>
      <c r="C93" s="27">
        <f t="shared" si="3"/>
        <v>2019</v>
      </c>
      <c r="D93" s="37">
        <v>5</v>
      </c>
      <c r="E93" s="37">
        <v>49</v>
      </c>
      <c r="F93" s="37">
        <v>23</v>
      </c>
      <c r="G93" s="38">
        <f t="shared" si="2"/>
        <v>5.7501437330208507E-3</v>
      </c>
      <c r="H93" s="39"/>
      <c r="I93" s="40"/>
      <c r="J93" s="41" t="s">
        <v>80</v>
      </c>
    </row>
    <row r="94" spans="1:19" x14ac:dyDescent="0.3">
      <c r="A94" s="35">
        <v>90</v>
      </c>
      <c r="B94" s="36">
        <v>43625</v>
      </c>
      <c r="C94" s="27">
        <f t="shared" si="3"/>
        <v>2019</v>
      </c>
      <c r="D94" s="37">
        <v>6</v>
      </c>
      <c r="E94" s="37">
        <v>24</v>
      </c>
      <c r="F94" s="37">
        <v>30</v>
      </c>
      <c r="G94" s="38">
        <f t="shared" si="2"/>
        <v>6.3280931126647446E-3</v>
      </c>
      <c r="H94" s="39"/>
      <c r="I94" s="40"/>
      <c r="J94" s="41" t="s">
        <v>81</v>
      </c>
    </row>
    <row r="95" spans="1:19" x14ac:dyDescent="0.3">
      <c r="A95" s="35">
        <v>91</v>
      </c>
      <c r="B95" s="36">
        <v>43660</v>
      </c>
      <c r="C95" s="27">
        <f t="shared" si="3"/>
        <v>2019</v>
      </c>
      <c r="D95" s="37">
        <v>5</v>
      </c>
      <c r="E95" s="37">
        <v>59</v>
      </c>
      <c r="F95" s="37">
        <v>26</v>
      </c>
      <c r="G95" s="38">
        <f t="shared" si="2"/>
        <v>5.9155464268629337E-3</v>
      </c>
      <c r="H95" s="39"/>
      <c r="I95" s="40"/>
      <c r="J95" s="41" t="s">
        <v>82</v>
      </c>
    </row>
    <row r="96" spans="1:19" x14ac:dyDescent="0.3">
      <c r="A96" s="35">
        <v>92</v>
      </c>
      <c r="B96" s="36">
        <v>43666</v>
      </c>
      <c r="C96" s="27">
        <f t="shared" si="3"/>
        <v>2019</v>
      </c>
      <c r="D96" s="37">
        <v>5</v>
      </c>
      <c r="E96" s="37">
        <v>48</v>
      </c>
      <c r="F96" s="37">
        <v>54</v>
      </c>
      <c r="G96" s="38">
        <f t="shared" si="2"/>
        <v>5.7421890429355769E-3</v>
      </c>
      <c r="H96" s="39"/>
      <c r="I96" s="40"/>
      <c r="J96" s="41" t="s">
        <v>82</v>
      </c>
    </row>
    <row r="97" spans="1:10" x14ac:dyDescent="0.3">
      <c r="A97" s="35">
        <v>93</v>
      </c>
      <c r="B97" s="36">
        <v>43674</v>
      </c>
      <c r="C97" s="27">
        <f t="shared" si="3"/>
        <v>2019</v>
      </c>
      <c r="D97" s="37">
        <v>5</v>
      </c>
      <c r="E97" s="37">
        <v>38</v>
      </c>
      <c r="F97" s="37">
        <v>58</v>
      </c>
      <c r="G97" s="38">
        <f t="shared" si="2"/>
        <v>5.5787064467002854E-3</v>
      </c>
      <c r="H97" s="39"/>
      <c r="I97" s="40"/>
      <c r="J97" s="41" t="s">
        <v>82</v>
      </c>
    </row>
    <row r="98" spans="1:10" x14ac:dyDescent="0.3">
      <c r="A98" s="35">
        <v>94</v>
      </c>
      <c r="B98" s="36">
        <v>43687</v>
      </c>
      <c r="C98" s="27">
        <f t="shared" si="3"/>
        <v>2019</v>
      </c>
      <c r="D98" s="37">
        <v>5</v>
      </c>
      <c r="E98" s="37">
        <v>43</v>
      </c>
      <c r="F98" s="37">
        <v>57</v>
      </c>
      <c r="G98" s="38">
        <f t="shared" si="2"/>
        <v>5.6607220444760435E-3</v>
      </c>
      <c r="H98" s="39"/>
      <c r="I98" s="40"/>
      <c r="J98" s="41" t="s">
        <v>82</v>
      </c>
    </row>
    <row r="99" spans="1:10" x14ac:dyDescent="0.3">
      <c r="A99" s="35">
        <v>95</v>
      </c>
      <c r="B99" s="36"/>
      <c r="C99" s="27">
        <f t="shared" si="3"/>
        <v>1900</v>
      </c>
      <c r="D99" s="37"/>
      <c r="E99" s="37"/>
      <c r="F99" s="37"/>
      <c r="G99" s="38">
        <f t="shared" si="2"/>
        <v>0</v>
      </c>
      <c r="H99" s="39"/>
      <c r="I99" s="40"/>
      <c r="J99" s="41"/>
    </row>
    <row r="100" spans="1:10" x14ac:dyDescent="0.3">
      <c r="A100" s="35">
        <v>96</v>
      </c>
      <c r="B100" s="36"/>
      <c r="C100" s="27">
        <f t="shared" si="3"/>
        <v>1900</v>
      </c>
      <c r="D100" s="37"/>
      <c r="E100" s="37"/>
      <c r="F100" s="37"/>
      <c r="G100" s="38">
        <f t="shared" si="2"/>
        <v>0</v>
      </c>
      <c r="H100" s="39"/>
      <c r="I100" s="40"/>
      <c r="J100" s="41"/>
    </row>
    <row r="101" spans="1:10" x14ac:dyDescent="0.3">
      <c r="A101" s="35">
        <v>97</v>
      </c>
      <c r="B101" s="36"/>
      <c r="C101" s="27">
        <f t="shared" si="3"/>
        <v>1900</v>
      </c>
      <c r="D101" s="37"/>
      <c r="E101" s="37"/>
      <c r="F101" s="37"/>
      <c r="G101" s="38">
        <f t="shared" si="2"/>
        <v>0</v>
      </c>
      <c r="H101" s="39"/>
      <c r="I101" s="40"/>
      <c r="J101" s="41"/>
    </row>
    <row r="102" spans="1:10" x14ac:dyDescent="0.3">
      <c r="A102" s="35">
        <v>98</v>
      </c>
      <c r="B102" s="36"/>
      <c r="C102" s="27">
        <f t="shared" si="3"/>
        <v>1900</v>
      </c>
      <c r="D102" s="37"/>
      <c r="E102" s="37"/>
      <c r="F102" s="37"/>
      <c r="G102" s="38">
        <f t="shared" si="2"/>
        <v>0</v>
      </c>
      <c r="H102" s="39"/>
      <c r="I102" s="40"/>
      <c r="J102" s="41"/>
    </row>
    <row r="103" spans="1:10" x14ac:dyDescent="0.3">
      <c r="A103" s="35">
        <v>99</v>
      </c>
      <c r="B103" s="36"/>
      <c r="C103" s="27">
        <f t="shared" si="3"/>
        <v>1900</v>
      </c>
      <c r="D103" s="37"/>
      <c r="E103" s="37"/>
      <c r="F103" s="37"/>
      <c r="G103" s="38">
        <f t="shared" si="2"/>
        <v>0</v>
      </c>
      <c r="H103" s="39"/>
      <c r="I103" s="40"/>
      <c r="J103" s="41"/>
    </row>
    <row r="104" spans="1:10" ht="15" thickBot="1" x14ac:dyDescent="0.35">
      <c r="A104" s="49">
        <v>100</v>
      </c>
      <c r="B104" s="50"/>
      <c r="C104" s="51">
        <f t="shared" si="3"/>
        <v>1900</v>
      </c>
      <c r="D104" s="52"/>
      <c r="E104" s="52"/>
      <c r="F104" s="52"/>
      <c r="G104" s="53">
        <f t="shared" si="2"/>
        <v>0</v>
      </c>
      <c r="H104" s="54"/>
      <c r="I104" s="55"/>
      <c r="J104" s="56"/>
    </row>
  </sheetData>
  <mergeCells count="9">
    <mergeCell ref="A1:J1"/>
    <mergeCell ref="A3:A4"/>
    <mergeCell ref="B3:B4"/>
    <mergeCell ref="C3:C4"/>
    <mergeCell ref="D3:F3"/>
    <mergeCell ref="G3:G4"/>
    <mergeCell ref="H3:H4"/>
    <mergeCell ref="I3:I4"/>
    <mergeCell ref="J3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PalleA</vt:lpstr>
      <vt:lpstr>MT_AAR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Palle Arentoft</dc:creator>
  <cp:lastModifiedBy>Palle Arentoft</cp:lastModifiedBy>
  <dcterms:created xsi:type="dcterms:W3CDTF">2019-08-13T18:15:22Z</dcterms:created>
  <dcterms:modified xsi:type="dcterms:W3CDTF">2019-08-13T18:16:01Z</dcterms:modified>
</cp:coreProperties>
</file>